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https://sunhydraulics-my.sharepoint.com/personal/lauren_wagers_enovationcontrols_com/Documents/Desktop/"/>
    </mc:Choice>
  </mc:AlternateContent>
  <xr:revisionPtr revIDLastSave="0" documentId="8_{1DBBE761-80FC-4334-8B51-1CDB29F63C2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64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G69" i="6" s="1" a="1"/>
  <c r="G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X24" i="5" s="1"/>
  <c r="V25" i="5"/>
  <c r="E25" i="5"/>
  <c r="X25" i="5" s="1"/>
  <c r="V26" i="5"/>
  <c r="E26" i="5"/>
  <c r="V27" i="5"/>
  <c r="E27" i="5"/>
  <c r="V28" i="5"/>
  <c r="E28" i="5"/>
  <c r="X28" i="5" s="1"/>
  <c r="V29" i="5"/>
  <c r="E29" i="5"/>
  <c r="V30" i="5"/>
  <c r="E30" i="5"/>
  <c r="V31" i="5"/>
  <c r="E31" i="5"/>
  <c r="V32" i="5"/>
  <c r="E32" i="5"/>
  <c r="V33" i="5"/>
  <c r="E33" i="5"/>
  <c r="X33" i="5" s="1"/>
  <c r="V34" i="5"/>
  <c r="E34" i="5"/>
  <c r="V35" i="5"/>
  <c r="E35" i="5"/>
  <c r="V36" i="5"/>
  <c r="E36" i="5"/>
  <c r="X36" i="5" s="1"/>
  <c r="V37" i="5"/>
  <c r="E37" i="5"/>
  <c r="V38" i="5"/>
  <c r="E38" i="5"/>
  <c r="V39" i="5"/>
  <c r="E39" i="5"/>
  <c r="V40" i="5"/>
  <c r="E40" i="5"/>
  <c r="X40" i="5" s="1"/>
  <c r="V41" i="5"/>
  <c r="E41" i="5"/>
  <c r="V42" i="5"/>
  <c r="E42" i="5"/>
  <c r="V43" i="5"/>
  <c r="E43" i="5"/>
  <c r="V44" i="5"/>
  <c r="E44" i="5"/>
  <c r="V45" i="5"/>
  <c r="E45" i="5"/>
  <c r="V46" i="5"/>
  <c r="E46" i="5"/>
  <c r="V47" i="5"/>
  <c r="E47" i="5"/>
  <c r="V48" i="5"/>
  <c r="E48" i="5"/>
  <c r="V49" i="5"/>
  <c r="E49" i="5"/>
  <c r="X49" i="5" s="1"/>
  <c r="V50" i="5"/>
  <c r="E50" i="5"/>
  <c r="V51" i="5"/>
  <c r="E51" i="5"/>
  <c r="V52" i="5"/>
  <c r="E52" i="5"/>
  <c r="X52" i="5" s="1"/>
  <c r="V53" i="5"/>
  <c r="E53" i="5"/>
  <c r="V54" i="5"/>
  <c r="E54" i="5"/>
  <c r="V55" i="5"/>
  <c r="E55" i="5"/>
  <c r="V56" i="5"/>
  <c r="E56" i="5"/>
  <c r="V57" i="5"/>
  <c r="E57" i="5"/>
  <c r="X57" i="5" s="1"/>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X72" i="5" s="1"/>
  <c r="V73" i="5"/>
  <c r="E73" i="5"/>
  <c r="X73" i="5" s="1"/>
  <c r="V74" i="5"/>
  <c r="E74" i="5"/>
  <c r="V75" i="5"/>
  <c r="E75" i="5"/>
  <c r="V76" i="5"/>
  <c r="E76" i="5"/>
  <c r="V77" i="5"/>
  <c r="E77" i="5"/>
  <c r="V78" i="5"/>
  <c r="E78" i="5"/>
  <c r="V79" i="5"/>
  <c r="E79" i="5"/>
  <c r="V80" i="5"/>
  <c r="E80" i="5"/>
  <c r="X80" i="5" s="1"/>
  <c r="V81" i="5"/>
  <c r="E81" i="5"/>
  <c r="V82" i="5"/>
  <c r="E82" i="5"/>
  <c r="V83" i="5"/>
  <c r="E83" i="5"/>
  <c r="V84" i="5"/>
  <c r="E84" i="5"/>
  <c r="X84" i="5" s="1"/>
  <c r="V85" i="5"/>
  <c r="E85" i="5"/>
  <c r="V86" i="5"/>
  <c r="E86" i="5"/>
  <c r="V87" i="5"/>
  <c r="E87" i="5"/>
  <c r="V88" i="5"/>
  <c r="E88" i="5"/>
  <c r="X88" i="5" s="1"/>
  <c r="V89" i="5"/>
  <c r="E89" i="5"/>
  <c r="V90" i="5"/>
  <c r="E90" i="5"/>
  <c r="V91" i="5"/>
  <c r="E91" i="5"/>
  <c r="V92" i="5"/>
  <c r="E92" i="5"/>
  <c r="X92" i="5" s="1"/>
  <c r="V93" i="5"/>
  <c r="E93" i="5"/>
  <c r="X93" i="5" s="1"/>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X113" i="5" s="1"/>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X129" i="5" s="1"/>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X169" i="5" s="1"/>
  <c r="V170" i="5"/>
  <c r="E170" i="5"/>
  <c r="V171" i="5"/>
  <c r="E171" i="5"/>
  <c r="V172" i="5"/>
  <c r="E172" i="5"/>
  <c r="V173" i="5"/>
  <c r="E173" i="5"/>
  <c r="X173" i="5" s="1"/>
  <c r="V174" i="5"/>
  <c r="E174" i="5"/>
  <c r="V175" i="5"/>
  <c r="E175" i="5"/>
  <c r="V176" i="5"/>
  <c r="E176" i="5"/>
  <c r="V177" i="5"/>
  <c r="E177" i="5"/>
  <c r="X177" i="5" s="1"/>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X225" i="5" s="1"/>
  <c r="V226" i="5"/>
  <c r="E226" i="5"/>
  <c r="V227" i="5"/>
  <c r="E227" i="5"/>
  <c r="V228" i="5"/>
  <c r="E228" i="5"/>
  <c r="V229" i="5"/>
  <c r="E229" i="5"/>
  <c r="V230" i="5"/>
  <c r="E230" i="5"/>
  <c r="V231" i="5"/>
  <c r="E231" i="5"/>
  <c r="V232" i="5"/>
  <c r="E232" i="5"/>
  <c r="V233" i="5"/>
  <c r="E233" i="5"/>
  <c r="V234" i="5"/>
  <c r="E234" i="5"/>
  <c r="V235" i="5"/>
  <c r="E235" i="5"/>
  <c r="V236" i="5"/>
  <c r="E236" i="5"/>
  <c r="V237" i="5"/>
  <c r="E237" i="5"/>
  <c r="X237" i="5" s="1"/>
  <c r="V238" i="5"/>
  <c r="E238" i="5"/>
  <c r="V239" i="5"/>
  <c r="E239" i="5"/>
  <c r="V240" i="5"/>
  <c r="E240" i="5"/>
  <c r="V241" i="5"/>
  <c r="E241" i="5"/>
  <c r="V242" i="5"/>
  <c r="E242" i="5"/>
  <c r="V243" i="5"/>
  <c r="E243" i="5"/>
  <c r="V244" i="5"/>
  <c r="E244" i="5"/>
  <c r="V245" i="5"/>
  <c r="E245" i="5"/>
  <c r="X245" i="5" s="1"/>
  <c r="V246" i="5"/>
  <c r="E246" i="5"/>
  <c r="V247" i="5"/>
  <c r="E247" i="5"/>
  <c r="V248" i="5"/>
  <c r="E248" i="5"/>
  <c r="V249" i="5"/>
  <c r="E249" i="5"/>
  <c r="V250" i="5"/>
  <c r="E250" i="5"/>
  <c r="V251" i="5"/>
  <c r="E251" i="5"/>
  <c r="V252" i="5"/>
  <c r="E252" i="5"/>
  <c r="V253" i="5"/>
  <c r="E253" i="5"/>
  <c r="V254" i="5"/>
  <c r="E254" i="5"/>
  <c r="V255" i="5"/>
  <c r="E255" i="5"/>
  <c r="V256" i="5"/>
  <c r="E256" i="5"/>
  <c r="V257" i="5"/>
  <c r="E257" i="5"/>
  <c r="X257" i="5" s="1"/>
  <c r="V258" i="5"/>
  <c r="E258" i="5"/>
  <c r="V259" i="5"/>
  <c r="E259" i="5"/>
  <c r="V260" i="5"/>
  <c r="E260" i="5"/>
  <c r="V261" i="5"/>
  <c r="E261" i="5"/>
  <c r="V262" i="5"/>
  <c r="E262" i="5"/>
  <c r="V263" i="5"/>
  <c r="E263" i="5"/>
  <c r="V264" i="5"/>
  <c r="E264" i="5"/>
  <c r="V265" i="5"/>
  <c r="E265" i="5"/>
  <c r="V266" i="5"/>
  <c r="E266" i="5"/>
  <c r="V267" i="5"/>
  <c r="E267" i="5"/>
  <c r="V268" i="5"/>
  <c r="E268" i="5"/>
  <c r="V269" i="5"/>
  <c r="E269" i="5"/>
  <c r="X269" i="5" s="1"/>
  <c r="V270" i="5"/>
  <c r="E270" i="5"/>
  <c r="V271" i="5"/>
  <c r="E271" i="5"/>
  <c r="V272" i="5"/>
  <c r="E272" i="5"/>
  <c r="V273" i="5"/>
  <c r="E273" i="5"/>
  <c r="X273" i="5" s="1"/>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X304" i="5" s="1"/>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X337" i="5" s="1"/>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X352" i="5" s="1"/>
  <c r="V353" i="5"/>
  <c r="E353" i="5"/>
  <c r="V354" i="5"/>
  <c r="E354" i="5"/>
  <c r="V355" i="5"/>
  <c r="E355" i="5"/>
  <c r="V356" i="5"/>
  <c r="E356" i="5"/>
  <c r="X356" i="5" s="1"/>
  <c r="V357" i="5"/>
  <c r="E357" i="5"/>
  <c r="V358" i="5"/>
  <c r="E358" i="5"/>
  <c r="V359" i="5"/>
  <c r="E359" i="5"/>
  <c r="V360" i="5"/>
  <c r="E360" i="5"/>
  <c r="X360" i="5" s="1"/>
  <c r="V361" i="5"/>
  <c r="E361" i="5"/>
  <c r="X361" i="5" s="1"/>
  <c r="V362" i="5"/>
  <c r="E362" i="5"/>
  <c r="V363" i="5"/>
  <c r="E363" i="5"/>
  <c r="V364" i="5"/>
  <c r="E364" i="5"/>
  <c r="X364" i="5" s="1"/>
  <c r="V365" i="5"/>
  <c r="E365" i="5"/>
  <c r="V366" i="5"/>
  <c r="E366" i="5"/>
  <c r="V367" i="5"/>
  <c r="E367" i="5"/>
  <c r="V368" i="5"/>
  <c r="E368" i="5"/>
  <c r="V369" i="5"/>
  <c r="E369" i="5"/>
  <c r="V370" i="5"/>
  <c r="E370" i="5"/>
  <c r="V371" i="5"/>
  <c r="E371" i="5"/>
  <c r="V372" i="5"/>
  <c r="E372" i="5"/>
  <c r="X372" i="5" s="1"/>
  <c r="V373" i="5"/>
  <c r="E373" i="5"/>
  <c r="V374" i="5"/>
  <c r="E374" i="5"/>
  <c r="V375" i="5"/>
  <c r="E375" i="5"/>
  <c r="V376" i="5"/>
  <c r="E376" i="5"/>
  <c r="X376" i="5" s="1"/>
  <c r="V377" i="5"/>
  <c r="E377" i="5"/>
  <c r="V378" i="5"/>
  <c r="E378" i="5"/>
  <c r="V379" i="5"/>
  <c r="E379" i="5"/>
  <c r="V380" i="5"/>
  <c r="E380" i="5"/>
  <c r="V381" i="5"/>
  <c r="E381" i="5"/>
  <c r="X381" i="5" s="1"/>
  <c r="V382" i="5"/>
  <c r="E382" i="5"/>
  <c r="V383" i="5"/>
  <c r="E383" i="5"/>
  <c r="V384" i="5"/>
  <c r="E384" i="5"/>
  <c r="X384" i="5" s="1"/>
  <c r="V385" i="5"/>
  <c r="E385" i="5"/>
  <c r="X385" i="5" s="1"/>
  <c r="V386" i="5"/>
  <c r="E386" i="5"/>
  <c r="V387" i="5"/>
  <c r="E387" i="5"/>
  <c r="V388" i="5"/>
  <c r="E388" i="5"/>
  <c r="V389" i="5"/>
  <c r="E389" i="5"/>
  <c r="V390" i="5"/>
  <c r="E390" i="5"/>
  <c r="V391" i="5"/>
  <c r="E391" i="5"/>
  <c r="V392" i="5"/>
  <c r="E392" i="5"/>
  <c r="V393" i="5"/>
  <c r="E393" i="5"/>
  <c r="X393" i="5" s="1"/>
  <c r="V394" i="5"/>
  <c r="E394" i="5"/>
  <c r="V395" i="5"/>
  <c r="E395" i="5"/>
  <c r="V396" i="5"/>
  <c r="E396" i="5"/>
  <c r="X396" i="5" s="1"/>
  <c r="V397" i="5"/>
  <c r="E397" i="5"/>
  <c r="X397" i="5" s="1"/>
  <c r="V398" i="5"/>
  <c r="E398" i="5"/>
  <c r="V399" i="5"/>
  <c r="E399" i="5"/>
  <c r="V400" i="5"/>
  <c r="E400" i="5"/>
  <c r="V401" i="5"/>
  <c r="E401" i="5"/>
  <c r="V402" i="5"/>
  <c r="E402" i="5"/>
  <c r="V403" i="5"/>
  <c r="E403" i="5"/>
  <c r="V404" i="5"/>
  <c r="E404" i="5"/>
  <c r="X404" i="5" s="1"/>
  <c r="V405" i="5"/>
  <c r="E405" i="5"/>
  <c r="V406" i="5"/>
  <c r="E406" i="5"/>
  <c r="V407" i="5"/>
  <c r="E407" i="5"/>
  <c r="V408" i="5"/>
  <c r="E408" i="5"/>
  <c r="X408" i="5" s="1"/>
  <c r="V409" i="5"/>
  <c r="E409" i="5"/>
  <c r="X409" i="5" s="1"/>
  <c r="V410" i="5"/>
  <c r="E410" i="5"/>
  <c r="V411" i="5"/>
  <c r="E411" i="5"/>
  <c r="V412" i="5"/>
  <c r="E412" i="5"/>
  <c r="V413" i="5"/>
  <c r="E413" i="5"/>
  <c r="X413" i="5" s="1"/>
  <c r="V414" i="5"/>
  <c r="E414" i="5"/>
  <c r="V415" i="5"/>
  <c r="E415" i="5"/>
  <c r="V416" i="5"/>
  <c r="E416" i="5"/>
  <c r="X416" i="5" s="1"/>
  <c r="V417" i="5"/>
  <c r="E417" i="5"/>
  <c r="V418" i="5"/>
  <c r="E418" i="5"/>
  <c r="V419" i="5"/>
  <c r="E419" i="5"/>
  <c r="V420" i="5"/>
  <c r="E420" i="5"/>
  <c r="X420" i="5" s="1"/>
  <c r="V421" i="5"/>
  <c r="E421" i="5"/>
  <c r="V422" i="5"/>
  <c r="E422" i="5"/>
  <c r="V423" i="5"/>
  <c r="E423" i="5"/>
  <c r="V424" i="5"/>
  <c r="E424" i="5"/>
  <c r="V425" i="5"/>
  <c r="E425" i="5"/>
  <c r="X425" i="5" s="1"/>
  <c r="V426" i="5"/>
  <c r="E426" i="5"/>
  <c r="V427" i="5"/>
  <c r="E427" i="5"/>
  <c r="V428" i="5"/>
  <c r="E428" i="5"/>
  <c r="X428" i="5" s="1"/>
  <c r="V429" i="5"/>
  <c r="E429" i="5"/>
  <c r="V430" i="5"/>
  <c r="E430" i="5"/>
  <c r="V431" i="5"/>
  <c r="E431" i="5"/>
  <c r="V432" i="5"/>
  <c r="E432" i="5"/>
  <c r="X432" i="5" s="1"/>
  <c r="V433" i="5"/>
  <c r="E433" i="5"/>
  <c r="X433" i="5" s="1"/>
  <c r="V434" i="5"/>
  <c r="E434" i="5"/>
  <c r="V435" i="5"/>
  <c r="E435" i="5"/>
  <c r="V436" i="5"/>
  <c r="E436" i="5"/>
  <c r="V437" i="5"/>
  <c r="E437" i="5"/>
  <c r="V438" i="5"/>
  <c r="E438" i="5"/>
  <c r="V439" i="5"/>
  <c r="E439" i="5"/>
  <c r="V440" i="5"/>
  <c r="E440" i="5"/>
  <c r="X440" i="5" s="1"/>
  <c r="V441" i="5"/>
  <c r="E441" i="5"/>
  <c r="V442" i="5"/>
  <c r="E442" i="5"/>
  <c r="V443" i="5"/>
  <c r="E443" i="5"/>
  <c r="V444" i="5"/>
  <c r="E444" i="5"/>
  <c r="X444" i="5" s="1"/>
  <c r="V445" i="5"/>
  <c r="E445" i="5"/>
  <c r="V446" i="5"/>
  <c r="E446" i="5"/>
  <c r="V447" i="5"/>
  <c r="E447" i="5"/>
  <c r="V448" i="5"/>
  <c r="E448" i="5"/>
  <c r="V449" i="5"/>
  <c r="E449" i="5"/>
  <c r="X449" i="5" s="1"/>
  <c r="V450" i="5"/>
  <c r="E450" i="5"/>
  <c r="V451" i="5"/>
  <c r="E451" i="5"/>
  <c r="V452" i="5"/>
  <c r="E452" i="5"/>
  <c r="X452" i="5" s="1"/>
  <c r="V453" i="5"/>
  <c r="E453" i="5"/>
  <c r="V454" i="5"/>
  <c r="E454" i="5"/>
  <c r="V455" i="5"/>
  <c r="E455" i="5"/>
  <c r="V456" i="5"/>
  <c r="E456" i="5"/>
  <c r="V457" i="5"/>
  <c r="E457" i="5"/>
  <c r="V458" i="5"/>
  <c r="E458" i="5"/>
  <c r="V459" i="5"/>
  <c r="E459" i="5"/>
  <c r="V460" i="5"/>
  <c r="E460" i="5"/>
  <c r="V461" i="5"/>
  <c r="E461" i="5"/>
  <c r="V462" i="5"/>
  <c r="E462" i="5"/>
  <c r="V463" i="5"/>
  <c r="E463" i="5"/>
  <c r="V464" i="5"/>
  <c r="E464" i="5"/>
  <c r="X464" i="5" s="1"/>
  <c r="V465" i="5"/>
  <c r="E465" i="5"/>
  <c r="V466" i="5"/>
  <c r="E466" i="5"/>
  <c r="V467" i="5"/>
  <c r="E467" i="5"/>
  <c r="V468" i="5"/>
  <c r="E468" i="5"/>
  <c r="X468" i="5" s="1"/>
  <c r="V469" i="5"/>
  <c r="E469" i="5"/>
  <c r="V470" i="5"/>
  <c r="E470" i="5"/>
  <c r="V471" i="5"/>
  <c r="E471" i="5"/>
  <c r="V472" i="5"/>
  <c r="E472" i="5"/>
  <c r="V473" i="5"/>
  <c r="E473" i="5"/>
  <c r="V474" i="5"/>
  <c r="E474" i="5"/>
  <c r="V475" i="5"/>
  <c r="E475" i="5"/>
  <c r="V476" i="5"/>
  <c r="E476" i="5"/>
  <c r="X476" i="5" s="1"/>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X492" i="5" s="1"/>
  <c r="V493" i="5"/>
  <c r="E493" i="5"/>
  <c r="V494" i="5"/>
  <c r="E494" i="5"/>
  <c r="V495" i="5"/>
  <c r="E495" i="5"/>
  <c r="V496" i="5"/>
  <c r="E496" i="5"/>
  <c r="V497" i="5"/>
  <c r="E497" i="5"/>
  <c r="V498" i="5"/>
  <c r="E498" i="5"/>
  <c r="V499" i="5"/>
  <c r="E499" i="5"/>
  <c r="V500" i="5"/>
  <c r="E500" i="5"/>
  <c r="X500" i="5" s="1"/>
  <c r="V501" i="5"/>
  <c r="E501" i="5"/>
  <c r="V502" i="5"/>
  <c r="E502" i="5"/>
  <c r="V503" i="5"/>
  <c r="E503" i="5"/>
  <c r="V504" i="5"/>
  <c r="E504" i="5"/>
  <c r="V505" i="5"/>
  <c r="E505" i="5"/>
  <c r="V506" i="5"/>
  <c r="E506" i="5"/>
  <c r="V507" i="5"/>
  <c r="E507" i="5"/>
  <c r="V508" i="5"/>
  <c r="E508" i="5"/>
  <c r="V509" i="5"/>
  <c r="E509" i="5"/>
  <c r="V510" i="5"/>
  <c r="E510" i="5"/>
  <c r="V511" i="5"/>
  <c r="E511" i="5"/>
  <c r="V512" i="5"/>
  <c r="E512" i="5"/>
  <c r="X512" i="5" s="1"/>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X540" i="5" s="1"/>
  <c r="V541" i="5"/>
  <c r="E541" i="5"/>
  <c r="V542" i="5"/>
  <c r="E542" i="5"/>
  <c r="V543" i="5"/>
  <c r="E543" i="5"/>
  <c r="V544" i="5"/>
  <c r="E544" i="5"/>
  <c r="V545" i="5"/>
  <c r="E545" i="5"/>
  <c r="V546" i="5"/>
  <c r="E546" i="5"/>
  <c r="V547" i="5"/>
  <c r="E547" i="5"/>
  <c r="V548" i="5"/>
  <c r="E548" i="5"/>
  <c r="X548" i="5" s="1"/>
  <c r="V549" i="5"/>
  <c r="E549" i="5"/>
  <c r="V550" i="5"/>
  <c r="E550" i="5"/>
  <c r="V551" i="5"/>
  <c r="E551" i="5"/>
  <c r="V552" i="5"/>
  <c r="E552" i="5"/>
  <c r="V553" i="5"/>
  <c r="E553" i="5"/>
  <c r="V554" i="5"/>
  <c r="E554" i="5"/>
  <c r="V555" i="5"/>
  <c r="E555" i="5"/>
  <c r="V556" i="5"/>
  <c r="E556" i="5"/>
  <c r="V557" i="5"/>
  <c r="E557" i="5"/>
  <c r="V558" i="5"/>
  <c r="E558" i="5"/>
  <c r="V559" i="5"/>
  <c r="E559" i="5"/>
  <c r="V560" i="5"/>
  <c r="E560" i="5"/>
  <c r="X560" i="5" s="1"/>
  <c r="V561" i="5"/>
  <c r="E561" i="5"/>
  <c r="V562" i="5"/>
  <c r="E562" i="5"/>
  <c r="V563" i="5"/>
  <c r="E563" i="5"/>
  <c r="V564" i="5"/>
  <c r="E564" i="5"/>
  <c r="V565" i="5"/>
  <c r="E565" i="5"/>
  <c r="V566" i="5"/>
  <c r="E566" i="5"/>
  <c r="V567" i="5"/>
  <c r="E567" i="5"/>
  <c r="V568" i="5"/>
  <c r="E568" i="5"/>
  <c r="X568" i="5" s="1"/>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X584" i="5" s="1"/>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X604" i="5" s="1"/>
  <c r="V605" i="5"/>
  <c r="E605" i="5"/>
  <c r="V606" i="5"/>
  <c r="E606" i="5"/>
  <c r="V607" i="5"/>
  <c r="E607" i="5"/>
  <c r="V608" i="5"/>
  <c r="E608" i="5"/>
  <c r="V609" i="5"/>
  <c r="E609" i="5"/>
  <c r="V610" i="5"/>
  <c r="E610" i="5"/>
  <c r="V611" i="5"/>
  <c r="E611" i="5"/>
  <c r="V612" i="5"/>
  <c r="E612" i="5"/>
  <c r="X612" i="5" s="1"/>
  <c r="V613" i="5"/>
  <c r="E613" i="5"/>
  <c r="V614" i="5"/>
  <c r="E614" i="5"/>
  <c r="V615" i="5"/>
  <c r="E615" i="5"/>
  <c r="V616" i="5"/>
  <c r="E616" i="5"/>
  <c r="X616" i="5" s="1"/>
  <c r="V617" i="5"/>
  <c r="E617" i="5"/>
  <c r="V618" i="5"/>
  <c r="E618" i="5"/>
  <c r="V619" i="5"/>
  <c r="E619" i="5"/>
  <c r="V620" i="5"/>
  <c r="E620" i="5"/>
  <c r="V621" i="5"/>
  <c r="E621" i="5"/>
  <c r="V622" i="5"/>
  <c r="E622" i="5"/>
  <c r="V623" i="5"/>
  <c r="E623" i="5"/>
  <c r="V624" i="5"/>
  <c r="E624" i="5"/>
  <c r="X624" i="5" s="1"/>
  <c r="V625" i="5"/>
  <c r="E625" i="5"/>
  <c r="V626" i="5"/>
  <c r="E626" i="5"/>
  <c r="V627" i="5"/>
  <c r="E627" i="5"/>
  <c r="V628" i="5"/>
  <c r="E628" i="5"/>
  <c r="X628" i="5" s="1"/>
  <c r="V629" i="5"/>
  <c r="E629" i="5"/>
  <c r="V630" i="5"/>
  <c r="E630" i="5"/>
  <c r="V631" i="5"/>
  <c r="E631" i="5"/>
  <c r="V632" i="5"/>
  <c r="E632" i="5"/>
  <c r="V633" i="5"/>
  <c r="E633" i="5"/>
  <c r="V634" i="5"/>
  <c r="E634" i="5"/>
  <c r="V635" i="5"/>
  <c r="E635" i="5"/>
  <c r="V636" i="5"/>
  <c r="E636" i="5"/>
  <c r="V637" i="5"/>
  <c r="E637" i="5"/>
  <c r="V638" i="5"/>
  <c r="E638" i="5"/>
  <c r="V639" i="5"/>
  <c r="E639" i="5"/>
  <c r="V640" i="5"/>
  <c r="E640" i="5"/>
  <c r="X640" i="5" s="1"/>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X668" i="5" s="1"/>
  <c r="V669" i="5"/>
  <c r="E669" i="5"/>
  <c r="V670" i="5"/>
  <c r="E670" i="5"/>
  <c r="V671" i="5"/>
  <c r="E671" i="5"/>
  <c r="V672" i="5"/>
  <c r="E672" i="5"/>
  <c r="V673" i="5"/>
  <c r="E673" i="5"/>
  <c r="V674" i="5"/>
  <c r="E674" i="5"/>
  <c r="V675" i="5"/>
  <c r="E675" i="5"/>
  <c r="V676" i="5"/>
  <c r="E676" i="5"/>
  <c r="X676" i="5" s="1"/>
  <c r="V677" i="5"/>
  <c r="E677" i="5"/>
  <c r="V678" i="5"/>
  <c r="E678" i="5"/>
  <c r="V679" i="5"/>
  <c r="E679" i="5"/>
  <c r="V680" i="5"/>
  <c r="E680" i="5"/>
  <c r="V681" i="5"/>
  <c r="E681" i="5"/>
  <c r="V682" i="5"/>
  <c r="E682" i="5"/>
  <c r="V683" i="5"/>
  <c r="E683" i="5"/>
  <c r="V684" i="5"/>
  <c r="E684" i="5"/>
  <c r="V685" i="5"/>
  <c r="E685" i="5"/>
  <c r="V686" i="5"/>
  <c r="E686" i="5"/>
  <c r="V687" i="5"/>
  <c r="E687" i="5"/>
  <c r="V688" i="5"/>
  <c r="E688" i="5"/>
  <c r="X688" i="5" s="1"/>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X704" i="5" s="1"/>
  <c r="V705" i="5"/>
  <c r="E705" i="5"/>
  <c r="V706" i="5"/>
  <c r="E706" i="5"/>
  <c r="V707" i="5"/>
  <c r="E707" i="5"/>
  <c r="V708" i="5"/>
  <c r="E708" i="5"/>
  <c r="X708" i="5" s="1"/>
  <c r="V709" i="5"/>
  <c r="E709" i="5"/>
  <c r="V710" i="5"/>
  <c r="E710" i="5"/>
  <c r="V711" i="5"/>
  <c r="E711" i="5"/>
  <c r="V712" i="5"/>
  <c r="E712" i="5"/>
  <c r="V713" i="5"/>
  <c r="E713" i="5"/>
  <c r="V714" i="5"/>
  <c r="E714" i="5"/>
  <c r="V715" i="5"/>
  <c r="E715" i="5"/>
  <c r="V716" i="5"/>
  <c r="E716" i="5"/>
  <c r="V717" i="5"/>
  <c r="E717" i="5"/>
  <c r="V718" i="5"/>
  <c r="E718" i="5"/>
  <c r="V719" i="5"/>
  <c r="E719" i="5"/>
  <c r="V720" i="5"/>
  <c r="E720" i="5"/>
  <c r="X720" i="5" s="1"/>
  <c r="V721" i="5"/>
  <c r="E721" i="5"/>
  <c r="X721" i="5" s="1"/>
  <c r="V722" i="5"/>
  <c r="E722" i="5"/>
  <c r="V723" i="5"/>
  <c r="E723" i="5"/>
  <c r="V724" i="5"/>
  <c r="E724" i="5"/>
  <c r="X724" i="5" s="1"/>
  <c r="V725" i="5"/>
  <c r="E725" i="5"/>
  <c r="V726" i="5"/>
  <c r="E726" i="5"/>
  <c r="V727" i="5"/>
  <c r="E727" i="5"/>
  <c r="V728" i="5"/>
  <c r="E728" i="5"/>
  <c r="X728" i="5" s="1"/>
  <c r="V729" i="5"/>
  <c r="E729" i="5"/>
  <c r="V730" i="5"/>
  <c r="E730" i="5"/>
  <c r="V731" i="5"/>
  <c r="E731" i="5"/>
  <c r="V732" i="5"/>
  <c r="E732" i="5"/>
  <c r="V733" i="5"/>
  <c r="E733" i="5"/>
  <c r="X733" i="5" s="1"/>
  <c r="V734" i="5"/>
  <c r="E734" i="5"/>
  <c r="V735" i="5"/>
  <c r="E735" i="5"/>
  <c r="V736" i="5"/>
  <c r="E736" i="5"/>
  <c r="X736" i="5" s="1"/>
  <c r="V737" i="5"/>
  <c r="E737" i="5"/>
  <c r="V738" i="5"/>
  <c r="E738" i="5"/>
  <c r="V739" i="5"/>
  <c r="E739" i="5"/>
  <c r="V740" i="5"/>
  <c r="E740" i="5"/>
  <c r="X740" i="5" s="1"/>
  <c r="V741" i="5"/>
  <c r="E741" i="5"/>
  <c r="V742" i="5"/>
  <c r="E742" i="5"/>
  <c r="V743" i="5"/>
  <c r="E743" i="5"/>
  <c r="V744" i="5"/>
  <c r="E744" i="5"/>
  <c r="X744" i="5" s="1"/>
  <c r="V745" i="5"/>
  <c r="E745" i="5"/>
  <c r="V746" i="5"/>
  <c r="E746" i="5"/>
  <c r="V747" i="5"/>
  <c r="E747" i="5"/>
  <c r="V748" i="5"/>
  <c r="E748" i="5"/>
  <c r="X748" i="5" s="1"/>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X768" i="5" s="1"/>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X784" i="5" s="1"/>
  <c r="V785" i="5"/>
  <c r="E785" i="5"/>
  <c r="V786" i="5"/>
  <c r="E786" i="5"/>
  <c r="V787" i="5"/>
  <c r="E787" i="5"/>
  <c r="V788" i="5"/>
  <c r="E788" i="5"/>
  <c r="V789" i="5"/>
  <c r="E789" i="5"/>
  <c r="X789" i="5" s="1"/>
  <c r="V790" i="5"/>
  <c r="E790" i="5"/>
  <c r="V791" i="5"/>
  <c r="E791" i="5"/>
  <c r="V792" i="5"/>
  <c r="E792" i="5"/>
  <c r="X792" i="5" s="1"/>
  <c r="V793" i="5"/>
  <c r="E793" i="5"/>
  <c r="V794" i="5"/>
  <c r="E794" i="5"/>
  <c r="V795" i="5"/>
  <c r="E795" i="5"/>
  <c r="V796" i="5"/>
  <c r="E796" i="5"/>
  <c r="X796" i="5" s="1"/>
  <c r="V797" i="5"/>
  <c r="E797" i="5"/>
  <c r="V798" i="5"/>
  <c r="E798" i="5"/>
  <c r="V799" i="5"/>
  <c r="E799" i="5"/>
  <c r="V800" i="5"/>
  <c r="E800" i="5"/>
  <c r="X800" i="5" s="1"/>
  <c r="V801" i="5"/>
  <c r="E801" i="5"/>
  <c r="V802" i="5"/>
  <c r="E802" i="5"/>
  <c r="V803" i="5"/>
  <c r="E803" i="5"/>
  <c r="V804" i="5"/>
  <c r="E804" i="5"/>
  <c r="V805" i="5"/>
  <c r="E805" i="5"/>
  <c r="X805" i="5" s="1"/>
  <c r="V806" i="5"/>
  <c r="E806" i="5"/>
  <c r="V807" i="5"/>
  <c r="E807" i="5"/>
  <c r="V808" i="5"/>
  <c r="E808" i="5"/>
  <c r="V809" i="5"/>
  <c r="E809" i="5"/>
  <c r="X809" i="5" s="1"/>
  <c r="V810" i="5"/>
  <c r="E810" i="5"/>
  <c r="V811" i="5"/>
  <c r="E811" i="5"/>
  <c r="V812" i="5"/>
  <c r="E812" i="5"/>
  <c r="X812" i="5" s="1"/>
  <c r="V813" i="5"/>
  <c r="E813" i="5"/>
  <c r="X813" i="5" s="1"/>
  <c r="V814" i="5"/>
  <c r="E814" i="5"/>
  <c r="V815" i="5"/>
  <c r="E815" i="5"/>
  <c r="V816" i="5"/>
  <c r="E816" i="5"/>
  <c r="X816" i="5" s="1"/>
  <c r="V817" i="5"/>
  <c r="E817" i="5"/>
  <c r="V818" i="5"/>
  <c r="E818" i="5"/>
  <c r="V819" i="5"/>
  <c r="E819" i="5"/>
  <c r="V820" i="5"/>
  <c r="E820" i="5"/>
  <c r="X820" i="5" s="1"/>
  <c r="V821" i="5"/>
  <c r="E821" i="5"/>
  <c r="V822" i="5"/>
  <c r="E822" i="5"/>
  <c r="V823" i="5"/>
  <c r="E823" i="5"/>
  <c r="V824" i="5"/>
  <c r="E824" i="5"/>
  <c r="V825" i="5"/>
  <c r="E825" i="5"/>
  <c r="V826" i="5"/>
  <c r="E826" i="5"/>
  <c r="V827" i="5"/>
  <c r="E827" i="5"/>
  <c r="V828" i="5"/>
  <c r="E828" i="5"/>
  <c r="X828" i="5" s="1"/>
  <c r="V829" i="5"/>
  <c r="E829" i="5"/>
  <c r="V830" i="5"/>
  <c r="E830" i="5"/>
  <c r="V831" i="5"/>
  <c r="E831" i="5"/>
  <c r="V832" i="5"/>
  <c r="E832" i="5"/>
  <c r="V833" i="5"/>
  <c r="E833" i="5"/>
  <c r="V834" i="5"/>
  <c r="E834" i="5"/>
  <c r="V835" i="5"/>
  <c r="E835" i="5"/>
  <c r="V836" i="5"/>
  <c r="E836" i="5"/>
  <c r="X836" i="5" s="1"/>
  <c r="V837" i="5"/>
  <c r="E837" i="5"/>
  <c r="V838" i="5"/>
  <c r="E838" i="5"/>
  <c r="V839" i="5"/>
  <c r="E839" i="5"/>
  <c r="V840" i="5"/>
  <c r="E840" i="5"/>
  <c r="X840" i="5" s="1"/>
  <c r="V841" i="5"/>
  <c r="E841" i="5"/>
  <c r="V842" i="5"/>
  <c r="E842" i="5"/>
  <c r="V843" i="5"/>
  <c r="E843" i="5"/>
  <c r="V844" i="5"/>
  <c r="E844" i="5"/>
  <c r="X844" i="5" s="1"/>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X860" i="5" s="1"/>
  <c r="V861" i="5"/>
  <c r="E861" i="5"/>
  <c r="V862" i="5"/>
  <c r="E862" i="5"/>
  <c r="V863" i="5"/>
  <c r="E863" i="5"/>
  <c r="V864" i="5"/>
  <c r="E864" i="5"/>
  <c r="V865" i="5"/>
  <c r="E865" i="5"/>
  <c r="V866" i="5"/>
  <c r="E866" i="5"/>
  <c r="V867" i="5"/>
  <c r="E867" i="5"/>
  <c r="V868" i="5"/>
  <c r="E868" i="5"/>
  <c r="V869" i="5"/>
  <c r="E869" i="5"/>
  <c r="V870" i="5"/>
  <c r="E870" i="5"/>
  <c r="V871" i="5"/>
  <c r="E871" i="5"/>
  <c r="V872" i="5"/>
  <c r="E872" i="5"/>
  <c r="X872" i="5" s="1"/>
  <c r="V873" i="5"/>
  <c r="E873" i="5"/>
  <c r="X873" i="5" s="1"/>
  <c r="V874" i="5"/>
  <c r="E874" i="5"/>
  <c r="V875" i="5"/>
  <c r="E875" i="5"/>
  <c r="V876" i="5"/>
  <c r="E876" i="5"/>
  <c r="X876" i="5" s="1"/>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X908" i="5" s="1"/>
  <c r="V909" i="5"/>
  <c r="E909" i="5"/>
  <c r="V910" i="5"/>
  <c r="E910" i="5"/>
  <c r="V911" i="5"/>
  <c r="E911" i="5"/>
  <c r="V912" i="5"/>
  <c r="E912" i="5"/>
  <c r="V913" i="5"/>
  <c r="E913" i="5"/>
  <c r="V914" i="5"/>
  <c r="E914" i="5"/>
  <c r="V915" i="5"/>
  <c r="E915" i="5"/>
  <c r="V916" i="5"/>
  <c r="E916" i="5"/>
  <c r="V917" i="5"/>
  <c r="E917" i="5"/>
  <c r="V918" i="5"/>
  <c r="E918" i="5"/>
  <c r="V919" i="5"/>
  <c r="E919" i="5"/>
  <c r="V920" i="5"/>
  <c r="E920" i="5"/>
  <c r="X920" i="5" s="1"/>
  <c r="V921" i="5"/>
  <c r="E921" i="5"/>
  <c r="V922" i="5"/>
  <c r="E922" i="5"/>
  <c r="V923" i="5"/>
  <c r="E923" i="5"/>
  <c r="V924" i="5"/>
  <c r="E924" i="5"/>
  <c r="V925" i="5"/>
  <c r="E925" i="5"/>
  <c r="V926" i="5"/>
  <c r="E926" i="5"/>
  <c r="V927" i="5"/>
  <c r="E927" i="5"/>
  <c r="V928" i="5"/>
  <c r="E928" i="5"/>
  <c r="V929" i="5"/>
  <c r="E929" i="5"/>
  <c r="X929" i="5" s="1"/>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X948" i="5" s="1"/>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X1001" i="5" s="1"/>
  <c r="V1002" i="5"/>
  <c r="E1002" i="5"/>
  <c r="V1003" i="5"/>
  <c r="E1003" i="5"/>
  <c r="V1004" i="5"/>
  <c r="E1004" i="5"/>
  <c r="V1005" i="5"/>
  <c r="E1005" i="5"/>
  <c r="V1006" i="5"/>
  <c r="E1006" i="5"/>
  <c r="V1007" i="5"/>
  <c r="E1007" i="5"/>
  <c r="V1008" i="5"/>
  <c r="E1008" i="5"/>
  <c r="V1009" i="5"/>
  <c r="E1009" i="5"/>
  <c r="X1009" i="5" s="1"/>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X1037" i="5" s="1"/>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X1089" i="5" s="1"/>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X1132" i="5" s="1"/>
  <c r="V1133" i="5"/>
  <c r="E1133" i="5"/>
  <c r="V1134" i="5"/>
  <c r="E1134" i="5"/>
  <c r="V1135" i="5"/>
  <c r="E1135" i="5"/>
  <c r="V1136" i="5"/>
  <c r="E1136" i="5"/>
  <c r="X1136" i="5" s="1"/>
  <c r="V1137" i="5"/>
  <c r="E1137" i="5"/>
  <c r="V1138" i="5"/>
  <c r="E1138" i="5"/>
  <c r="V1139" i="5"/>
  <c r="E1139" i="5"/>
  <c r="V1140" i="5"/>
  <c r="E1140" i="5"/>
  <c r="X1140" i="5" s="1"/>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X1156" i="5" s="1"/>
  <c r="V1157" i="5"/>
  <c r="E1157" i="5"/>
  <c r="X1157" i="5" s="1"/>
  <c r="V1158" i="5"/>
  <c r="E1158" i="5"/>
  <c r="V1159" i="5"/>
  <c r="E1159" i="5"/>
  <c r="V1160" i="5"/>
  <c r="E1160" i="5"/>
  <c r="X1160" i="5" s="1"/>
  <c r="V1161" i="5"/>
  <c r="E1161" i="5"/>
  <c r="X1161" i="5" s="1"/>
  <c r="V1162" i="5"/>
  <c r="E1162" i="5"/>
  <c r="V1163" i="5"/>
  <c r="E1163" i="5"/>
  <c r="V1164" i="5"/>
  <c r="E1164" i="5"/>
  <c r="V1165" i="5"/>
  <c r="E1165" i="5"/>
  <c r="X1165" i="5" s="1"/>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X1184" i="5" s="1"/>
  <c r="V1185" i="5"/>
  <c r="E1185" i="5"/>
  <c r="X1185" i="5" s="1"/>
  <c r="V1186" i="5"/>
  <c r="E1186" i="5"/>
  <c r="V1187" i="5"/>
  <c r="E1187" i="5"/>
  <c r="V1188" i="5"/>
  <c r="E1188" i="5"/>
  <c r="V1189" i="5"/>
  <c r="E1189" i="5"/>
  <c r="X1189" i="5" s="1"/>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X1201" i="5" s="1"/>
  <c r="V1202" i="5"/>
  <c r="E1202" i="5"/>
  <c r="V1203" i="5"/>
  <c r="E1203" i="5"/>
  <c r="V1204" i="5"/>
  <c r="E1204" i="5"/>
  <c r="V1205" i="5"/>
  <c r="E1205" i="5"/>
  <c r="X1205" i="5" s="1"/>
  <c r="V1206" i="5"/>
  <c r="E1206" i="5"/>
  <c r="V1207" i="5"/>
  <c r="E1207" i="5"/>
  <c r="V1208" i="5"/>
  <c r="E1208" i="5"/>
  <c r="X1208" i="5" s="1"/>
  <c r="V1209" i="5"/>
  <c r="E1209" i="5"/>
  <c r="X1209" i="5" s="1"/>
  <c r="V1210" i="5"/>
  <c r="E1210" i="5"/>
  <c r="V1211" i="5"/>
  <c r="E1211" i="5"/>
  <c r="V1212" i="5"/>
  <c r="E1212" i="5"/>
  <c r="X1212" i="5" s="1"/>
  <c r="V1213" i="5"/>
  <c r="E1213" i="5"/>
  <c r="V1214" i="5"/>
  <c r="E1214" i="5"/>
  <c r="V1215" i="5"/>
  <c r="E1215" i="5"/>
  <c r="V1216" i="5"/>
  <c r="E1216" i="5"/>
  <c r="V1217" i="5"/>
  <c r="E1217" i="5"/>
  <c r="V1218" i="5"/>
  <c r="E1218" i="5"/>
  <c r="V1219" i="5"/>
  <c r="E1219" i="5"/>
  <c r="V1220" i="5"/>
  <c r="E1220" i="5"/>
  <c r="V1221" i="5"/>
  <c r="E1221" i="5"/>
  <c r="X1221" i="5" s="1"/>
  <c r="V1222" i="5"/>
  <c r="E1222" i="5"/>
  <c r="V1223" i="5"/>
  <c r="E1223" i="5"/>
  <c r="V1224" i="5"/>
  <c r="E1224" i="5"/>
  <c r="X1224" i="5" s="1"/>
  <c r="V1225" i="5"/>
  <c r="E1225" i="5"/>
  <c r="X1225" i="5" s="1"/>
  <c r="V1226" i="5"/>
  <c r="E1226" i="5"/>
  <c r="V1227" i="5"/>
  <c r="E1227" i="5"/>
  <c r="V1228" i="5"/>
  <c r="E1228" i="5"/>
  <c r="V1229" i="5"/>
  <c r="E1229" i="5"/>
  <c r="X1229" i="5" s="1"/>
  <c r="V1230" i="5"/>
  <c r="E1230" i="5"/>
  <c r="V1231" i="5"/>
  <c r="E1231" i="5"/>
  <c r="V1232" i="5"/>
  <c r="E1232" i="5"/>
  <c r="V1233" i="5"/>
  <c r="E1233" i="5"/>
  <c r="V1234" i="5"/>
  <c r="E1234" i="5"/>
  <c r="V1235" i="5"/>
  <c r="E1235" i="5"/>
  <c r="V1236" i="5"/>
  <c r="E1236" i="5"/>
  <c r="X1236" i="5" s="1"/>
  <c r="V1237" i="5"/>
  <c r="E1237" i="5"/>
  <c r="X1237" i="5" s="1"/>
  <c r="V1238" i="5"/>
  <c r="E1238" i="5"/>
  <c r="V1239" i="5"/>
  <c r="E1239" i="5"/>
  <c r="V1240" i="5"/>
  <c r="E1240" i="5"/>
  <c r="X1240" i="5" s="1"/>
  <c r="V1241" i="5"/>
  <c r="E1241" i="5"/>
  <c r="X1241" i="5" s="1"/>
  <c r="V1242" i="5"/>
  <c r="E1242" i="5"/>
  <c r="V1243" i="5"/>
  <c r="E1243" i="5"/>
  <c r="V1244" i="5"/>
  <c r="E1244" i="5"/>
  <c r="V1245" i="5"/>
  <c r="E1245" i="5"/>
  <c r="X1245" i="5" s="1"/>
  <c r="V1246" i="5"/>
  <c r="E1246" i="5"/>
  <c r="V1247" i="5"/>
  <c r="E1247" i="5"/>
  <c r="V1248" i="5"/>
  <c r="E1248" i="5"/>
  <c r="X1248" i="5" s="1"/>
  <c r="V1249" i="5"/>
  <c r="E1249" i="5"/>
  <c r="V1250" i="5"/>
  <c r="E1250" i="5"/>
  <c r="V1251" i="5"/>
  <c r="E1251" i="5"/>
  <c r="V1252" i="5"/>
  <c r="E1252" i="5"/>
  <c r="V1253" i="5"/>
  <c r="E1253" i="5"/>
  <c r="V1254" i="5"/>
  <c r="E1254" i="5"/>
  <c r="V1255" i="5"/>
  <c r="E1255" i="5"/>
  <c r="V1256" i="5"/>
  <c r="E1256" i="5"/>
  <c r="X1256" i="5" s="1"/>
  <c r="V1257" i="5"/>
  <c r="E1257" i="5"/>
  <c r="V1258" i="5"/>
  <c r="E1258" i="5"/>
  <c r="V1259" i="5"/>
  <c r="E1259" i="5"/>
  <c r="V1260" i="5"/>
  <c r="E1260" i="5"/>
  <c r="V1261" i="5"/>
  <c r="E1261" i="5"/>
  <c r="V1262" i="5"/>
  <c r="E1262" i="5"/>
  <c r="V1263" i="5"/>
  <c r="E1263" i="5"/>
  <c r="V1264" i="5"/>
  <c r="E1264" i="5"/>
  <c r="X1264" i="5" s="1"/>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X1280" i="5" s="1"/>
  <c r="V1281" i="5"/>
  <c r="E1281" i="5"/>
  <c r="V1282" i="5"/>
  <c r="E1282" i="5"/>
  <c r="V1283" i="5"/>
  <c r="E1283" i="5"/>
  <c r="V1284" i="5"/>
  <c r="E1284" i="5"/>
  <c r="V1285" i="5"/>
  <c r="E1285" i="5"/>
  <c r="V1286" i="5"/>
  <c r="E1286" i="5"/>
  <c r="V1287" i="5"/>
  <c r="E1287" i="5"/>
  <c r="V1288" i="5"/>
  <c r="E1288" i="5"/>
  <c r="X1288" i="5" s="1"/>
  <c r="V1289" i="5"/>
  <c r="E1289" i="5"/>
  <c r="V1290" i="5"/>
  <c r="E1290" i="5"/>
  <c r="V1291" i="5"/>
  <c r="E1291" i="5"/>
  <c r="V1292" i="5"/>
  <c r="E1292" i="5"/>
  <c r="V1293" i="5"/>
  <c r="E1293" i="5"/>
  <c r="V1294" i="5"/>
  <c r="E1294" i="5"/>
  <c r="V1295" i="5"/>
  <c r="E1295" i="5"/>
  <c r="V1296" i="5"/>
  <c r="E1296" i="5"/>
  <c r="X1296" i="5" s="1"/>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X1312" i="5" s="1"/>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X1328" i="5" s="1"/>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X1344" i="5" s="1"/>
  <c r="V1345" i="5"/>
  <c r="E1345" i="5"/>
  <c r="X1345" i="5" s="1"/>
  <c r="V1346" i="5"/>
  <c r="E1346" i="5"/>
  <c r="V1347" i="5"/>
  <c r="E1347" i="5"/>
  <c r="V1348" i="5"/>
  <c r="E1348" i="5"/>
  <c r="V1349" i="5"/>
  <c r="E1349" i="5"/>
  <c r="V1350" i="5"/>
  <c r="E1350" i="5"/>
  <c r="V1351" i="5"/>
  <c r="E1351" i="5"/>
  <c r="V1352" i="5"/>
  <c r="E1352" i="5"/>
  <c r="V1353" i="5"/>
  <c r="E1353" i="5"/>
  <c r="X1353" i="5" s="1"/>
  <c r="V1354" i="5"/>
  <c r="E1354" i="5"/>
  <c r="V1355" i="5"/>
  <c r="E1355" i="5"/>
  <c r="V1356" i="5"/>
  <c r="E1356" i="5"/>
  <c r="V1357" i="5"/>
  <c r="E1357" i="5"/>
  <c r="V1358" i="5"/>
  <c r="E1358" i="5"/>
  <c r="V1359" i="5"/>
  <c r="E1359" i="5"/>
  <c r="V1360" i="5"/>
  <c r="E1360" i="5"/>
  <c r="V1361" i="5"/>
  <c r="E1361" i="5"/>
  <c r="V1362" i="5"/>
  <c r="E1362" i="5"/>
  <c r="V1363" i="5"/>
  <c r="E1363" i="5"/>
  <c r="V1364" i="5"/>
  <c r="E1364" i="5"/>
  <c r="X1364" i="5" s="1"/>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X1380" i="5" s="1"/>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X1396" i="5" s="1"/>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X1408" i="5" s="1"/>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X1448" i="5" s="1"/>
  <c r="V1449" i="5"/>
  <c r="E1449" i="5"/>
  <c r="V1450" i="5"/>
  <c r="E1450" i="5"/>
  <c r="V1451" i="5"/>
  <c r="E1451" i="5"/>
  <c r="V1452" i="5"/>
  <c r="E1452" i="5"/>
  <c r="X1452" i="5" s="1"/>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X1469" i="5" s="1"/>
  <c r="V1470" i="5"/>
  <c r="E1470" i="5"/>
  <c r="V1471" i="5"/>
  <c r="E1471" i="5"/>
  <c r="V1472" i="5"/>
  <c r="E1472" i="5"/>
  <c r="V1473" i="5"/>
  <c r="E1473" i="5"/>
  <c r="V1474" i="5"/>
  <c r="E1474" i="5"/>
  <c r="V1475" i="5"/>
  <c r="E1475" i="5"/>
  <c r="V1476" i="5"/>
  <c r="E1476" i="5"/>
  <c r="V1477" i="5"/>
  <c r="E1477" i="5"/>
  <c r="V1478" i="5"/>
  <c r="E1478" i="5"/>
  <c r="V1479" i="5"/>
  <c r="E1479" i="5"/>
  <c r="V1480" i="5"/>
  <c r="E1480" i="5"/>
  <c r="X1480" i="5" s="1"/>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X1492" i="5" s="1"/>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X1512" i="5" s="1"/>
  <c r="V1513" i="5"/>
  <c r="E1513" i="5"/>
  <c r="X1513" i="5" s="1"/>
  <c r="V1514" i="5"/>
  <c r="E1514" i="5"/>
  <c r="V1515" i="5"/>
  <c r="E1515" i="5"/>
  <c r="V1516" i="5"/>
  <c r="E1516" i="5"/>
  <c r="V1517" i="5"/>
  <c r="E1517" i="5"/>
  <c r="V1518" i="5"/>
  <c r="E1518" i="5"/>
  <c r="V1519" i="5"/>
  <c r="E1519" i="5"/>
  <c r="V1520" i="5"/>
  <c r="E1520" i="5"/>
  <c r="X1520" i="5" s="1"/>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X1592" i="5" s="1"/>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X1620" i="5" s="1"/>
  <c r="V1621" i="5"/>
  <c r="E1621" i="5"/>
  <c r="V1622" i="5"/>
  <c r="E1622" i="5"/>
  <c r="V1623" i="5"/>
  <c r="E1623" i="5"/>
  <c r="V1624" i="5"/>
  <c r="E1624" i="5"/>
  <c r="V1625" i="5"/>
  <c r="E1625" i="5"/>
  <c r="V1626" i="5"/>
  <c r="E1626" i="5"/>
  <c r="V1627" i="5"/>
  <c r="E1627" i="5"/>
  <c r="V1628" i="5"/>
  <c r="E1628" i="5"/>
  <c r="X1628" i="5" s="1"/>
  <c r="V1629" i="5"/>
  <c r="E1629" i="5"/>
  <c r="V1630" i="5"/>
  <c r="E1630" i="5"/>
  <c r="V1631" i="5"/>
  <c r="E1631" i="5"/>
  <c r="V1632" i="5"/>
  <c r="E1632" i="5"/>
  <c r="V1633" i="5"/>
  <c r="E1633" i="5"/>
  <c r="V1634" i="5"/>
  <c r="E1634" i="5"/>
  <c r="V1635" i="5"/>
  <c r="E1635" i="5"/>
  <c r="V1636" i="5"/>
  <c r="E1636" i="5"/>
  <c r="X1636" i="5" s="1"/>
  <c r="V1637" i="5"/>
  <c r="E1637" i="5"/>
  <c r="X1637" i="5" s="1"/>
  <c r="V1638" i="5"/>
  <c r="E1638" i="5"/>
  <c r="V1639" i="5"/>
  <c r="E1639" i="5"/>
  <c r="V1640" i="5"/>
  <c r="E1640" i="5"/>
  <c r="V1641" i="5"/>
  <c r="E1641" i="5"/>
  <c r="V1642" i="5"/>
  <c r="E1642" i="5"/>
  <c r="V1643" i="5"/>
  <c r="E1643" i="5"/>
  <c r="V1644" i="5"/>
  <c r="E1644" i="5"/>
  <c r="V1645" i="5"/>
  <c r="E1645" i="5"/>
  <c r="V1646" i="5"/>
  <c r="E1646" i="5"/>
  <c r="V1647" i="5"/>
  <c r="E1647" i="5"/>
  <c r="V1648" i="5"/>
  <c r="E1648" i="5"/>
  <c r="X1648" i="5" s="1"/>
  <c r="V1649" i="5"/>
  <c r="E1649" i="5"/>
  <c r="X1649" i="5" s="1"/>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X1661" i="5" s="1"/>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X1676" i="5" s="1"/>
  <c r="V1677" i="5"/>
  <c r="E1677" i="5"/>
  <c r="V1678" i="5"/>
  <c r="E1678" i="5"/>
  <c r="V1679" i="5"/>
  <c r="E1679" i="5"/>
  <c r="V1680" i="5"/>
  <c r="E1680" i="5"/>
  <c r="V1681" i="5"/>
  <c r="E1681" i="5"/>
  <c r="X1681" i="5" s="1"/>
  <c r="V1682" i="5"/>
  <c r="E1682" i="5"/>
  <c r="V1683" i="5"/>
  <c r="E1683" i="5"/>
  <c r="V1684" i="5"/>
  <c r="E1684" i="5"/>
  <c r="X1684" i="5" s="1"/>
  <c r="V1685" i="5"/>
  <c r="E1685" i="5"/>
  <c r="V1686" i="5"/>
  <c r="E1686" i="5"/>
  <c r="V1687" i="5"/>
  <c r="E1687" i="5"/>
  <c r="V1688" i="5"/>
  <c r="E1688" i="5"/>
  <c r="X1688" i="5" s="1"/>
  <c r="V1689" i="5"/>
  <c r="E1689" i="5"/>
  <c r="V1690" i="5"/>
  <c r="E1690" i="5"/>
  <c r="V1691" i="5"/>
  <c r="E1691" i="5"/>
  <c r="V1692" i="5"/>
  <c r="E1692" i="5"/>
  <c r="X1692" i="5" s="1"/>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X1704" i="5" s="1"/>
  <c r="V1705" i="5"/>
  <c r="E1705" i="5"/>
  <c r="X1705" i="5" s="1"/>
  <c r="V1706" i="5"/>
  <c r="E1706" i="5"/>
  <c r="V1707" i="5"/>
  <c r="E1707" i="5"/>
  <c r="V1708" i="5"/>
  <c r="E1708" i="5"/>
  <c r="X1708" i="5" s="1"/>
  <c r="V1709" i="5"/>
  <c r="E1709" i="5"/>
  <c r="X1709" i="5" s="1"/>
  <c r="V1710" i="5"/>
  <c r="E1710" i="5"/>
  <c r="V1711" i="5"/>
  <c r="E1711" i="5"/>
  <c r="V1712" i="5"/>
  <c r="E1712" i="5"/>
  <c r="V1713" i="5"/>
  <c r="E1713" i="5"/>
  <c r="V1714" i="5"/>
  <c r="E1714" i="5"/>
  <c r="V1715" i="5"/>
  <c r="E1715" i="5"/>
  <c r="V1716" i="5"/>
  <c r="E1716" i="5"/>
  <c r="X1716" i="5" s="1"/>
  <c r="V1717" i="5"/>
  <c r="E1717" i="5"/>
  <c r="X1717" i="5" s="1"/>
  <c r="V1718" i="5"/>
  <c r="E1718" i="5"/>
  <c r="V1719" i="5"/>
  <c r="E1719" i="5"/>
  <c r="V1720" i="5"/>
  <c r="E1720" i="5"/>
  <c r="X1720" i="5" s="1"/>
  <c r="V1721" i="5"/>
  <c r="E1721" i="5"/>
  <c r="V1722" i="5"/>
  <c r="E1722" i="5"/>
  <c r="V1723" i="5"/>
  <c r="E1723" i="5"/>
  <c r="V1724" i="5"/>
  <c r="E1724" i="5"/>
  <c r="V1725" i="5"/>
  <c r="E1725" i="5"/>
  <c r="V1726" i="5"/>
  <c r="E1726" i="5"/>
  <c r="V1727" i="5"/>
  <c r="E1727" i="5"/>
  <c r="V1728" i="5"/>
  <c r="E1728" i="5"/>
  <c r="V1729" i="5"/>
  <c r="E1729" i="5"/>
  <c r="X1729" i="5" s="1"/>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X1752" i="5" s="1"/>
  <c r="V1753" i="5"/>
  <c r="E1753" i="5"/>
  <c r="V1754" i="5"/>
  <c r="E1754" i="5"/>
  <c r="V1755" i="5"/>
  <c r="E1755" i="5"/>
  <c r="V1756" i="5"/>
  <c r="E1756" i="5"/>
  <c r="X1756" i="5" s="1"/>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X1768" i="5" s="1"/>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X1808" i="5" s="1"/>
  <c r="V1809" i="5"/>
  <c r="E1809" i="5"/>
  <c r="V1810" i="5"/>
  <c r="E1810" i="5"/>
  <c r="V1811" i="5"/>
  <c r="E1811" i="5"/>
  <c r="V1812" i="5"/>
  <c r="E1812" i="5"/>
  <c r="V1813" i="5"/>
  <c r="E1813" i="5"/>
  <c r="X1813" i="5" s="1"/>
  <c r="V1814" i="5"/>
  <c r="E1814" i="5"/>
  <c r="V1815" i="5"/>
  <c r="E1815" i="5"/>
  <c r="V1816" i="5"/>
  <c r="E1816" i="5"/>
  <c r="X1816" i="5" s="1"/>
  <c r="V1817" i="5"/>
  <c r="E1817" i="5"/>
  <c r="V1818" i="5"/>
  <c r="E1818" i="5"/>
  <c r="V1819" i="5"/>
  <c r="E1819" i="5"/>
  <c r="V1820" i="5"/>
  <c r="E1820" i="5"/>
  <c r="X1820" i="5" s="1"/>
  <c r="V1821" i="5"/>
  <c r="E1821" i="5"/>
  <c r="V1822" i="5"/>
  <c r="E1822" i="5"/>
  <c r="V1823" i="5"/>
  <c r="E1823" i="5"/>
  <c r="V1824" i="5"/>
  <c r="E1824" i="5"/>
  <c r="X1824" i="5" s="1"/>
  <c r="V1825" i="5"/>
  <c r="E1825" i="5"/>
  <c r="V1826" i="5"/>
  <c r="E1826" i="5"/>
  <c r="V1827" i="5"/>
  <c r="E1827" i="5"/>
  <c r="V1828" i="5"/>
  <c r="E1828" i="5"/>
  <c r="X1828" i="5" s="1"/>
  <c r="V1829" i="5"/>
  <c r="E1829" i="5"/>
  <c r="V1830" i="5"/>
  <c r="E1830" i="5"/>
  <c r="V1831" i="5"/>
  <c r="E1831" i="5"/>
  <c r="V1832" i="5"/>
  <c r="E1832" i="5"/>
  <c r="V1833" i="5"/>
  <c r="E1833" i="5"/>
  <c r="V1834" i="5"/>
  <c r="E1834" i="5"/>
  <c r="V1835" i="5"/>
  <c r="E1835" i="5"/>
  <c r="V1836" i="5"/>
  <c r="E1836" i="5"/>
  <c r="X1836" i="5" s="1"/>
  <c r="V1837" i="5"/>
  <c r="E1837" i="5"/>
  <c r="V1838" i="5"/>
  <c r="E1838" i="5"/>
  <c r="V1839" i="5"/>
  <c r="E1839" i="5"/>
  <c r="V1840" i="5"/>
  <c r="E1840" i="5"/>
  <c r="X1840" i="5" s="1"/>
  <c r="V1841" i="5"/>
  <c r="E1841" i="5"/>
  <c r="V1842" i="5"/>
  <c r="E1842" i="5"/>
  <c r="V1843" i="5"/>
  <c r="E1843" i="5"/>
  <c r="V1844" i="5"/>
  <c r="E1844" i="5"/>
  <c r="X1844" i="5" s="1"/>
  <c r="V1845" i="5"/>
  <c r="E1845" i="5"/>
  <c r="V1846" i="5"/>
  <c r="E1846" i="5"/>
  <c r="V1847" i="5"/>
  <c r="E1847" i="5"/>
  <c r="V1848" i="5"/>
  <c r="E1848" i="5"/>
  <c r="X1848" i="5" s="1"/>
  <c r="V1849" i="5"/>
  <c r="E1849" i="5"/>
  <c r="V1850" i="5"/>
  <c r="E1850" i="5"/>
  <c r="V1851" i="5"/>
  <c r="E1851" i="5"/>
  <c r="V1852" i="5"/>
  <c r="E1852" i="5"/>
  <c r="X1852" i="5" s="1"/>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X1884" i="5" s="1"/>
  <c r="V1885" i="5"/>
  <c r="E1885" i="5"/>
  <c r="V1886" i="5"/>
  <c r="E1886" i="5"/>
  <c r="V1887" i="5"/>
  <c r="E1887" i="5"/>
  <c r="V1888" i="5"/>
  <c r="E1888" i="5"/>
  <c r="V1889" i="5"/>
  <c r="E1889" i="5"/>
  <c r="V1890" i="5"/>
  <c r="E1890" i="5"/>
  <c r="V1891" i="5"/>
  <c r="E1891" i="5"/>
  <c r="V1892" i="5"/>
  <c r="E1892" i="5"/>
  <c r="X1892" i="5" s="1"/>
  <c r="V1893" i="5"/>
  <c r="E1893" i="5"/>
  <c r="X1893" i="5" s="1"/>
  <c r="V1894" i="5"/>
  <c r="E1894" i="5"/>
  <c r="V1895" i="5"/>
  <c r="E1895" i="5"/>
  <c r="V1896" i="5"/>
  <c r="E1896" i="5"/>
  <c r="V1897" i="5"/>
  <c r="E1897" i="5"/>
  <c r="V1898" i="5"/>
  <c r="E1898" i="5"/>
  <c r="V1899" i="5"/>
  <c r="E1899" i="5"/>
  <c r="V1900" i="5"/>
  <c r="E1900" i="5"/>
  <c r="V1901" i="5"/>
  <c r="E1901" i="5"/>
  <c r="X1901" i="5" s="1"/>
  <c r="V1902" i="5"/>
  <c r="E1902" i="5"/>
  <c r="V1903" i="5"/>
  <c r="E1903" i="5"/>
  <c r="V1904" i="5"/>
  <c r="E1904" i="5"/>
  <c r="V1905" i="5"/>
  <c r="E1905" i="5"/>
  <c r="V1906" i="5"/>
  <c r="E1906" i="5"/>
  <c r="V1907" i="5"/>
  <c r="E1907" i="5"/>
  <c r="V1908" i="5"/>
  <c r="E1908" i="5"/>
  <c r="V1909" i="5"/>
  <c r="E1909" i="5"/>
  <c r="X1909" i="5" s="1"/>
  <c r="V1910" i="5"/>
  <c r="E1910" i="5"/>
  <c r="V1911" i="5"/>
  <c r="E1911" i="5"/>
  <c r="V1912" i="5"/>
  <c r="E1912" i="5"/>
  <c r="V1913" i="5"/>
  <c r="E1913" i="5"/>
  <c r="X1913" i="5" s="1"/>
  <c r="V1914" i="5"/>
  <c r="E1914" i="5"/>
  <c r="V1915" i="5"/>
  <c r="E1915" i="5"/>
  <c r="V1916" i="5"/>
  <c r="E1916" i="5"/>
  <c r="X1916" i="5" s="1"/>
  <c r="V1917" i="5"/>
  <c r="E1917" i="5"/>
  <c r="X1917" i="5" s="1"/>
  <c r="V1918" i="5"/>
  <c r="E1918" i="5"/>
  <c r="V1919" i="5"/>
  <c r="E1919" i="5"/>
  <c r="V1920" i="5"/>
  <c r="E1920" i="5"/>
  <c r="X1920" i="5" s="1"/>
  <c r="V1921" i="5"/>
  <c r="E1921" i="5"/>
  <c r="X1921" i="5" s="1"/>
  <c r="V1922" i="5"/>
  <c r="E1922" i="5"/>
  <c r="V1923" i="5"/>
  <c r="E1923" i="5"/>
  <c r="V1924" i="5"/>
  <c r="E1924" i="5"/>
  <c r="X1924" i="5" s="1"/>
  <c r="V1925" i="5"/>
  <c r="E1925" i="5"/>
  <c r="V1926" i="5"/>
  <c r="E1926" i="5"/>
  <c r="V1927" i="5"/>
  <c r="E1927" i="5"/>
  <c r="V1928" i="5"/>
  <c r="E1928" i="5"/>
  <c r="X1928" i="5" s="1"/>
  <c r="V1929" i="5"/>
  <c r="E1929" i="5"/>
  <c r="X1929" i="5" s="1"/>
  <c r="V1930" i="5"/>
  <c r="E1930" i="5"/>
  <c r="V1931" i="5"/>
  <c r="E1931" i="5"/>
  <c r="V1932" i="5"/>
  <c r="E1932" i="5"/>
  <c r="X1932" i="5" s="1"/>
  <c r="V1933" i="5"/>
  <c r="E1933" i="5"/>
  <c r="V1934" i="5"/>
  <c r="E1934" i="5"/>
  <c r="V1935" i="5"/>
  <c r="E1935" i="5"/>
  <c r="V1936" i="5"/>
  <c r="E1936" i="5"/>
  <c r="X1936" i="5" s="1"/>
  <c r="V1937" i="5"/>
  <c r="E1937" i="5"/>
  <c r="V1938" i="5"/>
  <c r="E1938" i="5"/>
  <c r="V1939" i="5"/>
  <c r="E1939" i="5"/>
  <c r="V1940" i="5"/>
  <c r="E1940" i="5"/>
  <c r="V1941" i="5"/>
  <c r="E1941" i="5"/>
  <c r="V1942" i="5"/>
  <c r="E1942" i="5"/>
  <c r="V1943" i="5"/>
  <c r="E1943" i="5"/>
  <c r="V1944" i="5"/>
  <c r="E1944" i="5"/>
  <c r="X1944" i="5" s="1"/>
  <c r="V1945" i="5"/>
  <c r="E1945" i="5"/>
  <c r="X1945" i="5" s="1"/>
  <c r="V1946" i="5"/>
  <c r="E1946" i="5"/>
  <c r="V1947" i="5"/>
  <c r="E1947" i="5"/>
  <c r="V1948" i="5"/>
  <c r="E1948" i="5"/>
  <c r="V1949" i="5"/>
  <c r="E1949" i="5"/>
  <c r="V1950" i="5"/>
  <c r="E1950" i="5"/>
  <c r="V1951" i="5"/>
  <c r="E1951" i="5"/>
  <c r="V1952" i="5"/>
  <c r="E1952" i="5"/>
  <c r="X1952" i="5" s="1"/>
  <c r="V1953" i="5"/>
  <c r="E1953" i="5"/>
  <c r="V1954" i="5"/>
  <c r="E1954" i="5"/>
  <c r="V1955" i="5"/>
  <c r="E1955" i="5"/>
  <c r="V1956" i="5"/>
  <c r="E1956" i="5"/>
  <c r="X1956" i="5" s="1"/>
  <c r="V1957" i="5"/>
  <c r="E1957" i="5"/>
  <c r="X1957" i="5" s="1"/>
  <c r="V1958" i="5"/>
  <c r="E1958" i="5"/>
  <c r="V1959" i="5"/>
  <c r="E1959" i="5"/>
  <c r="V1960" i="5"/>
  <c r="E1960" i="5"/>
  <c r="X1960" i="5" s="1"/>
  <c r="V1961" i="5"/>
  <c r="E1961" i="5"/>
  <c r="X1961" i="5" s="1"/>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X1973" i="5" s="1"/>
  <c r="V1974" i="5"/>
  <c r="E1974" i="5"/>
  <c r="V1975" i="5"/>
  <c r="E1975" i="5"/>
  <c r="V1976" i="5"/>
  <c r="E1976" i="5"/>
  <c r="V1977" i="5"/>
  <c r="E1977" i="5"/>
  <c r="X1977" i="5" s="1"/>
  <c r="V1978" i="5"/>
  <c r="E1978" i="5"/>
  <c r="V1979" i="5"/>
  <c r="E1979" i="5"/>
  <c r="V1980" i="5"/>
  <c r="E1980" i="5"/>
  <c r="X1980" i="5" s="1"/>
  <c r="V1981" i="5"/>
  <c r="E1981" i="5"/>
  <c r="V1982" i="5"/>
  <c r="E1982" i="5"/>
  <c r="V1983" i="5"/>
  <c r="E1983" i="5"/>
  <c r="V1984" i="5"/>
  <c r="E1984" i="5"/>
  <c r="X1984" i="5" s="1"/>
  <c r="V1985" i="5"/>
  <c r="E1985" i="5"/>
  <c r="X1985" i="5" s="1"/>
  <c r="V1986" i="5"/>
  <c r="E1986" i="5"/>
  <c r="V1987" i="5"/>
  <c r="E1987" i="5"/>
  <c r="V1988" i="5"/>
  <c r="E1988" i="5"/>
  <c r="X1988" i="5" s="1"/>
  <c r="V1989" i="5"/>
  <c r="E1989" i="5"/>
  <c r="X1989" i="5" s="1"/>
  <c r="V1990" i="5"/>
  <c r="E1990" i="5"/>
  <c r="V1991" i="5"/>
  <c r="E1991" i="5"/>
  <c r="V1992" i="5"/>
  <c r="E1992" i="5"/>
  <c r="X1992" i="5" s="1"/>
  <c r="V1993" i="5"/>
  <c r="E1993" i="5"/>
  <c r="V1994" i="5"/>
  <c r="E1994" i="5"/>
  <c r="V1995" i="5"/>
  <c r="E1995" i="5"/>
  <c r="V1996" i="5"/>
  <c r="E1996" i="5"/>
  <c r="V1997" i="5"/>
  <c r="E1997" i="5"/>
  <c r="X1997" i="5" s="1"/>
  <c r="V1998" i="5"/>
  <c r="E1998" i="5"/>
  <c r="V1999" i="5"/>
  <c r="E1999" i="5"/>
  <c r="V2000" i="5"/>
  <c r="E2000" i="5"/>
  <c r="V2001" i="5"/>
  <c r="E2001" i="5"/>
  <c r="X2001" i="5" s="1"/>
  <c r="V2002" i="5"/>
  <c r="E2002" i="5"/>
  <c r="V2003" i="5"/>
  <c r="E2003" i="5"/>
  <c r="V2004" i="5"/>
  <c r="E2004" i="5"/>
  <c r="V2005" i="5"/>
  <c r="E2005" i="5"/>
  <c r="X2005" i="5" s="1"/>
  <c r="V2006" i="5"/>
  <c r="E2006" i="5"/>
  <c r="V2007" i="5"/>
  <c r="E2007" i="5"/>
  <c r="V2008" i="5"/>
  <c r="E2008" i="5"/>
  <c r="V2009" i="5"/>
  <c r="E2009" i="5"/>
  <c r="X2009" i="5" s="1"/>
  <c r="V2010" i="5"/>
  <c r="E2010" i="5"/>
  <c r="V2011" i="5"/>
  <c r="E2011" i="5"/>
  <c r="V2012" i="5"/>
  <c r="E2012" i="5"/>
  <c r="V2013" i="5"/>
  <c r="E2013" i="5"/>
  <c r="X2013" i="5" s="1"/>
  <c r="V2014" i="5"/>
  <c r="E2014" i="5"/>
  <c r="V2015" i="5"/>
  <c r="E2015" i="5"/>
  <c r="V2016" i="5"/>
  <c r="E2016" i="5"/>
  <c r="V2017" i="5"/>
  <c r="E2017" i="5"/>
  <c r="V2018" i="5"/>
  <c r="E2018" i="5"/>
  <c r="V2019" i="5"/>
  <c r="E2019" i="5"/>
  <c r="V2020" i="5"/>
  <c r="E2020" i="5"/>
  <c r="X2020" i="5" s="1"/>
  <c r="V2021" i="5"/>
  <c r="E2021" i="5"/>
  <c r="V2022" i="5"/>
  <c r="E2022" i="5"/>
  <c r="V2023" i="5"/>
  <c r="E2023" i="5"/>
  <c r="V2024" i="5"/>
  <c r="E2024" i="5"/>
  <c r="X2024" i="5" s="1"/>
  <c r="V2025" i="5"/>
  <c r="E2025" i="5"/>
  <c r="V2026" i="5"/>
  <c r="E2026" i="5"/>
  <c r="V2027" i="5"/>
  <c r="E2027" i="5"/>
  <c r="V2028" i="5"/>
  <c r="E2028" i="5"/>
  <c r="X2028" i="5" s="1"/>
  <c r="V2029" i="5"/>
  <c r="E2029" i="5"/>
  <c r="V2030" i="5"/>
  <c r="E2030" i="5"/>
  <c r="V2031" i="5"/>
  <c r="E2031" i="5"/>
  <c r="V2032" i="5"/>
  <c r="E2032" i="5"/>
  <c r="X2032" i="5" s="1"/>
  <c r="V2033" i="5"/>
  <c r="E2033" i="5"/>
  <c r="V2034" i="5"/>
  <c r="E2034" i="5"/>
  <c r="V2035" i="5"/>
  <c r="E2035" i="5"/>
  <c r="V2036" i="5"/>
  <c r="E2036" i="5"/>
  <c r="V2037" i="5"/>
  <c r="E2037" i="5"/>
  <c r="X2037" i="5" s="1"/>
  <c r="V2038" i="5"/>
  <c r="E2038" i="5"/>
  <c r="V2039" i="5"/>
  <c r="E2039" i="5"/>
  <c r="V2040" i="5"/>
  <c r="E2040" i="5"/>
  <c r="V2041" i="5"/>
  <c r="E2041" i="5"/>
  <c r="X2041" i="5" s="1"/>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X2056" i="5" s="1"/>
  <c r="V2057" i="5"/>
  <c r="E2057" i="5"/>
  <c r="V2058" i="5"/>
  <c r="E2058" i="5"/>
  <c r="V2059" i="5"/>
  <c r="E2059" i="5"/>
  <c r="V2060" i="5"/>
  <c r="E2060" i="5"/>
  <c r="V2061" i="5"/>
  <c r="E2061" i="5"/>
  <c r="V2062" i="5"/>
  <c r="E2062" i="5"/>
  <c r="V2063" i="5"/>
  <c r="E2063" i="5"/>
  <c r="V2064" i="5"/>
  <c r="E2064" i="5"/>
  <c r="X2064" i="5" s="1"/>
  <c r="V2065" i="5"/>
  <c r="E2065" i="5"/>
  <c r="X2065" i="5" s="1"/>
  <c r="V2066" i="5"/>
  <c r="E2066" i="5"/>
  <c r="V2067" i="5"/>
  <c r="E2067" i="5"/>
  <c r="V2068" i="5"/>
  <c r="E2068" i="5"/>
  <c r="V2069" i="5"/>
  <c r="E2069" i="5"/>
  <c r="V2070" i="5"/>
  <c r="E2070" i="5"/>
  <c r="V2071" i="5"/>
  <c r="E2071" i="5"/>
  <c r="V2072" i="5"/>
  <c r="E2072" i="5"/>
  <c r="X2072" i="5" s="1"/>
  <c r="V2073" i="5"/>
  <c r="E2073" i="5"/>
  <c r="V2074" i="5"/>
  <c r="E2074" i="5"/>
  <c r="V2075" i="5"/>
  <c r="E2075" i="5"/>
  <c r="V2076" i="5"/>
  <c r="E2076" i="5"/>
  <c r="V2077" i="5"/>
  <c r="E2077" i="5"/>
  <c r="V2078" i="5"/>
  <c r="E2078" i="5"/>
  <c r="V2079" i="5"/>
  <c r="E2079" i="5"/>
  <c r="V2080" i="5"/>
  <c r="E2080" i="5"/>
  <c r="X2080" i="5" s="1"/>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X2092" i="5" s="1"/>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X2108" i="5" s="1"/>
  <c r="V2109" i="5"/>
  <c r="E2109" i="5"/>
  <c r="V2110" i="5"/>
  <c r="E2110" i="5"/>
  <c r="V2111" i="5"/>
  <c r="E2111" i="5"/>
  <c r="V2112" i="5"/>
  <c r="E2112" i="5"/>
  <c r="X2112" i="5" s="1"/>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X2125" i="5" s="1"/>
  <c r="V2126" i="5"/>
  <c r="E2126" i="5"/>
  <c r="V2127" i="5"/>
  <c r="E2127" i="5"/>
  <c r="V2128" i="5"/>
  <c r="E2128" i="5"/>
  <c r="V2129" i="5"/>
  <c r="E2129" i="5"/>
  <c r="V2130" i="5"/>
  <c r="E2130" i="5"/>
  <c r="V2131" i="5"/>
  <c r="E2131" i="5"/>
  <c r="V2132" i="5"/>
  <c r="E2132" i="5"/>
  <c r="X2132" i="5" s="1"/>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X2152" i="5" s="1"/>
  <c r="V2153" i="5"/>
  <c r="E2153" i="5"/>
  <c r="V2154" i="5"/>
  <c r="E2154" i="5"/>
  <c r="V2155" i="5"/>
  <c r="E2155" i="5"/>
  <c r="V2156" i="5"/>
  <c r="E2156" i="5"/>
  <c r="V2157" i="5"/>
  <c r="E2157" i="5"/>
  <c r="V2158" i="5"/>
  <c r="E2158" i="5"/>
  <c r="V2159" i="5"/>
  <c r="E2159" i="5"/>
  <c r="V2160" i="5"/>
  <c r="E2160" i="5"/>
  <c r="X2160" i="5" s="1"/>
  <c r="V2161" i="5"/>
  <c r="E2161" i="5"/>
  <c r="V2162" i="5"/>
  <c r="E2162" i="5"/>
  <c r="V2163" i="5"/>
  <c r="E2163" i="5"/>
  <c r="V2164" i="5"/>
  <c r="E2164" i="5"/>
  <c r="X2164" i="5" s="1"/>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X2176" i="5" s="1"/>
  <c r="V2177" i="5"/>
  <c r="E2177" i="5"/>
  <c r="X2177" i="5" s="1"/>
  <c r="V2178" i="5"/>
  <c r="E2178" i="5"/>
  <c r="V2179" i="5"/>
  <c r="E2179" i="5"/>
  <c r="V2180" i="5"/>
  <c r="E2180" i="5"/>
  <c r="X2180" i="5" s="1"/>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X2200" i="5" s="1"/>
  <c r="V2201" i="5"/>
  <c r="E2201" i="5"/>
  <c r="X2201" i="5" s="1"/>
  <c r="V2202" i="5"/>
  <c r="E2202" i="5"/>
  <c r="V2203" i="5"/>
  <c r="E2203" i="5"/>
  <c r="V2204" i="5"/>
  <c r="E2204" i="5"/>
  <c r="X2204" i="5" s="1"/>
  <c r="V2205" i="5"/>
  <c r="E2205" i="5"/>
  <c r="V2206" i="5"/>
  <c r="E2206" i="5"/>
  <c r="V2207" i="5"/>
  <c r="E2207" i="5"/>
  <c r="V2208" i="5"/>
  <c r="E2208" i="5"/>
  <c r="V2209" i="5"/>
  <c r="E2209" i="5"/>
  <c r="V2210" i="5"/>
  <c r="E2210" i="5"/>
  <c r="V2211" i="5"/>
  <c r="E2211" i="5"/>
  <c r="V2212" i="5"/>
  <c r="E2212" i="5"/>
  <c r="X2212" i="5" s="1"/>
  <c r="V2213" i="5"/>
  <c r="E2213" i="5"/>
  <c r="V2214" i="5"/>
  <c r="E2214" i="5"/>
  <c r="V2215" i="5"/>
  <c r="E2215" i="5"/>
  <c r="V2216" i="5"/>
  <c r="E2216" i="5"/>
  <c r="V2217" i="5"/>
  <c r="E2217" i="5"/>
  <c r="X2217" i="5" s="1"/>
  <c r="V2218" i="5"/>
  <c r="E2218" i="5"/>
  <c r="V2219" i="5"/>
  <c r="E2219" i="5"/>
  <c r="V2220" i="5"/>
  <c r="E2220" i="5"/>
  <c r="V2221" i="5"/>
  <c r="E2221" i="5"/>
  <c r="X2221" i="5" s="1"/>
  <c r="V2222" i="5"/>
  <c r="E2222" i="5"/>
  <c r="V2223" i="5"/>
  <c r="E2223" i="5"/>
  <c r="V2224" i="5"/>
  <c r="E2224" i="5"/>
  <c r="V2225" i="5"/>
  <c r="E2225" i="5"/>
  <c r="V2226" i="5"/>
  <c r="E2226" i="5"/>
  <c r="V2227" i="5"/>
  <c r="E2227" i="5"/>
  <c r="V2228" i="5"/>
  <c r="E2228" i="5"/>
  <c r="X2228" i="5" s="1"/>
  <c r="V2229" i="5"/>
  <c r="E2229" i="5"/>
  <c r="V2230" i="5"/>
  <c r="E2230" i="5"/>
  <c r="V2231" i="5"/>
  <c r="E2231" i="5"/>
  <c r="V2232" i="5"/>
  <c r="E2232" i="5"/>
  <c r="X2232" i="5" s="1"/>
  <c r="V2233" i="5"/>
  <c r="E2233" i="5"/>
  <c r="V2234" i="5"/>
  <c r="E2234" i="5"/>
  <c r="V2235" i="5"/>
  <c r="E2235" i="5"/>
  <c r="V2236" i="5"/>
  <c r="E2236" i="5"/>
  <c r="V2237" i="5"/>
  <c r="E2237" i="5"/>
  <c r="V2238" i="5"/>
  <c r="E2238" i="5"/>
  <c r="V2239" i="5"/>
  <c r="E2239" i="5"/>
  <c r="V2240" i="5"/>
  <c r="E2240" i="5"/>
  <c r="X2240" i="5" s="1"/>
  <c r="V2241" i="5"/>
  <c r="E2241" i="5"/>
  <c r="V2242" i="5"/>
  <c r="E2242" i="5"/>
  <c r="V2243" i="5"/>
  <c r="E2243" i="5"/>
  <c r="V2244" i="5"/>
  <c r="E2244" i="5"/>
  <c r="X2244" i="5" s="1"/>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X2268" i="5" s="1"/>
  <c r="V2269" i="5"/>
  <c r="E2269" i="5"/>
  <c r="V2270" i="5"/>
  <c r="E2270" i="5"/>
  <c r="V2271" i="5"/>
  <c r="E2271" i="5"/>
  <c r="V2272" i="5"/>
  <c r="E2272" i="5"/>
  <c r="V2273" i="5"/>
  <c r="E2273" i="5"/>
  <c r="X2273" i="5" s="1"/>
  <c r="V2274" i="5"/>
  <c r="E2274" i="5"/>
  <c r="V2275" i="5"/>
  <c r="E2275" i="5"/>
  <c r="V2276" i="5"/>
  <c r="E2276" i="5"/>
  <c r="V2277" i="5"/>
  <c r="E2277" i="5"/>
  <c r="V2278" i="5"/>
  <c r="E2278" i="5"/>
  <c r="V2279" i="5"/>
  <c r="E2279" i="5"/>
  <c r="V2280" i="5"/>
  <c r="E2280" i="5"/>
  <c r="V2281" i="5"/>
  <c r="E2281" i="5"/>
  <c r="V2282" i="5"/>
  <c r="E2282" i="5"/>
  <c r="X2282" i="5" s="1"/>
  <c r="V2283" i="5"/>
  <c r="E2283" i="5"/>
  <c r="V2284" i="5"/>
  <c r="E2284" i="5"/>
  <c r="X2284" i="5" s="1"/>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X2305" i="5" s="1"/>
  <c r="V2306" i="5"/>
  <c r="E2306" i="5"/>
  <c r="V2307" i="5"/>
  <c r="E2307" i="5"/>
  <c r="V2308" i="5"/>
  <c r="E2308" i="5"/>
  <c r="X2308" i="5" s="1"/>
  <c r="V2309" i="5"/>
  <c r="E2309" i="5"/>
  <c r="V2310" i="5"/>
  <c r="E2310" i="5"/>
  <c r="V2311" i="5"/>
  <c r="E2311" i="5"/>
  <c r="V2312" i="5"/>
  <c r="E2312" i="5"/>
  <c r="V2313" i="5"/>
  <c r="E2313" i="5"/>
  <c r="V2314" i="5"/>
  <c r="E2314" i="5"/>
  <c r="V2315" i="5"/>
  <c r="E2315" i="5"/>
  <c r="V2316" i="5"/>
  <c r="E2316" i="5"/>
  <c r="X2316" i="5" s="1"/>
  <c r="V2317" i="5"/>
  <c r="E2317" i="5"/>
  <c r="V2318" i="5"/>
  <c r="E2318" i="5"/>
  <c r="V2319" i="5"/>
  <c r="E2319" i="5"/>
  <c r="V2320" i="5"/>
  <c r="E2320" i="5"/>
  <c r="V2321" i="5"/>
  <c r="E2321" i="5"/>
  <c r="V2322" i="5"/>
  <c r="E2322" i="5"/>
  <c r="V2323" i="5"/>
  <c r="E2323" i="5"/>
  <c r="V2324" i="5"/>
  <c r="E2324" i="5"/>
  <c r="X2324" i="5" s="1"/>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X2348" i="5" s="1"/>
  <c r="V2349" i="5"/>
  <c r="E2349" i="5"/>
  <c r="V2350" i="5"/>
  <c r="E2350" i="5"/>
  <c r="V2351" i="5"/>
  <c r="E2351" i="5"/>
  <c r="V2352" i="5"/>
  <c r="E2352" i="5"/>
  <c r="V2353" i="5"/>
  <c r="E2353" i="5"/>
  <c r="V2354" i="5"/>
  <c r="E2354" i="5"/>
  <c r="V2355" i="5"/>
  <c r="E2355" i="5"/>
  <c r="V2356" i="5"/>
  <c r="E2356" i="5"/>
  <c r="X2356" i="5" s="1"/>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X2368" i="5" s="1"/>
  <c r="V2369" i="5"/>
  <c r="E2369" i="5"/>
  <c r="V2370" i="5"/>
  <c r="E2370" i="5"/>
  <c r="V2371" i="5"/>
  <c r="E2371" i="5"/>
  <c r="V2372" i="5"/>
  <c r="E2372" i="5"/>
  <c r="X2372" i="5" s="1"/>
  <c r="V2373" i="5"/>
  <c r="E2373" i="5"/>
  <c r="X2373" i="5" s="1"/>
  <c r="V2374" i="5"/>
  <c r="E2374" i="5"/>
  <c r="V2375" i="5"/>
  <c r="E2375" i="5"/>
  <c r="V2376" i="5"/>
  <c r="E2376" i="5"/>
  <c r="V2377" i="5"/>
  <c r="E2377" i="5"/>
  <c r="V2378" i="5"/>
  <c r="E2378" i="5"/>
  <c r="V2379" i="5"/>
  <c r="E2379" i="5"/>
  <c r="V2380" i="5"/>
  <c r="E2380" i="5"/>
  <c r="X2380" i="5" s="1"/>
  <c r="V2381" i="5"/>
  <c r="E2381" i="5"/>
  <c r="V2382" i="5"/>
  <c r="E2382" i="5"/>
  <c r="V2383" i="5"/>
  <c r="E2383" i="5"/>
  <c r="V2384" i="5"/>
  <c r="E2384" i="5"/>
  <c r="V2385" i="5"/>
  <c r="E2385" i="5"/>
  <c r="V2386" i="5"/>
  <c r="E2386" i="5"/>
  <c r="V2387" i="5"/>
  <c r="E2387" i="5"/>
  <c r="V2388" i="5"/>
  <c r="E2388" i="5"/>
  <c r="X2388" i="5" s="1"/>
  <c r="V2389" i="5"/>
  <c r="E2389" i="5"/>
  <c r="X2389" i="5" s="1"/>
  <c r="V2390" i="5"/>
  <c r="E2390" i="5"/>
  <c r="V2391" i="5"/>
  <c r="E2391" i="5"/>
  <c r="V2392" i="5"/>
  <c r="E2392" i="5"/>
  <c r="X2392" i="5" s="1"/>
  <c r="V2393" i="5"/>
  <c r="E2393" i="5"/>
  <c r="X2393" i="5" s="1"/>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X2408" i="5" s="1"/>
  <c r="V2409" i="5"/>
  <c r="E2409" i="5"/>
  <c r="V2410" i="5"/>
  <c r="E2410" i="5"/>
  <c r="V2411" i="5"/>
  <c r="E2411" i="5"/>
  <c r="V2412" i="5"/>
  <c r="E2412" i="5"/>
  <c r="X2412" i="5" s="1"/>
  <c r="V2413" i="5"/>
  <c r="E2413" i="5"/>
  <c r="V2414" i="5"/>
  <c r="E2414" i="5"/>
  <c r="V2415" i="5"/>
  <c r="E2415" i="5"/>
  <c r="V2416" i="5"/>
  <c r="E2416" i="5"/>
  <c r="V2417" i="5"/>
  <c r="E2417" i="5"/>
  <c r="V2418" i="5"/>
  <c r="E2418" i="5"/>
  <c r="V2419" i="5"/>
  <c r="E2419" i="5"/>
  <c r="V2420" i="5"/>
  <c r="E2420" i="5"/>
  <c r="X2420" i="5" s="1"/>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X2436" i="5" s="1"/>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X2452" i="5" s="1"/>
  <c r="V2453" i="5"/>
  <c r="E2453" i="5"/>
  <c r="V2454" i="5"/>
  <c r="E2454" i="5"/>
  <c r="V2455" i="5"/>
  <c r="E2455" i="5"/>
  <c r="V2456" i="5"/>
  <c r="E2456" i="5"/>
  <c r="V2457" i="5"/>
  <c r="E2457" i="5"/>
  <c r="X2457" i="5" s="1"/>
  <c r="V2458" i="5"/>
  <c r="E2458" i="5"/>
  <c r="V2459" i="5"/>
  <c r="E2459" i="5"/>
  <c r="V2460" i="5"/>
  <c r="E2460" i="5"/>
  <c r="V2461" i="5"/>
  <c r="E2461" i="5"/>
  <c r="X2461" i="5" s="1"/>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X2480" i="5" s="1"/>
  <c r="V2481" i="5"/>
  <c r="E2481" i="5"/>
  <c r="V2482" i="5"/>
  <c r="E2482" i="5"/>
  <c r="V2483" i="5"/>
  <c r="E2483" i="5"/>
  <c r="V2484" i="5"/>
  <c r="E2484" i="5"/>
  <c r="V2485" i="5"/>
  <c r="E2485" i="5"/>
  <c r="V2486" i="5"/>
  <c r="E2486" i="5"/>
  <c r="V2487" i="5"/>
  <c r="E2487" i="5"/>
  <c r="V2488" i="5"/>
  <c r="E2488" i="5"/>
  <c r="X2488" i="5" s="1"/>
  <c r="V2489" i="5"/>
  <c r="E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X2209"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X807"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F129" i="5"/>
  <c r="H199" i="5"/>
  <c r="R199" i="5"/>
  <c r="J199" i="5"/>
  <c r="I199" i="5"/>
  <c r="F199" i="5"/>
  <c r="X199" i="5"/>
  <c r="H131" i="5"/>
  <c r="F131" i="5"/>
  <c r="X131" i="5"/>
  <c r="I131" i="5"/>
  <c r="R131" i="5"/>
  <c r="J131" i="5"/>
  <c r="H21" i="5"/>
  <c r="J21" i="5"/>
  <c r="R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X760" i="5"/>
  <c r="R317" i="5"/>
  <c r="J317" i="5"/>
  <c r="H317" i="5"/>
  <c r="I34"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R560" i="5"/>
  <c r="J560" i="5"/>
  <c r="H560" i="5"/>
  <c r="AB563" i="5"/>
  <c r="R582" i="5"/>
  <c r="F582"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J1185" i="5"/>
  <c r="AB679" i="5"/>
  <c r="S770" i="5"/>
  <c r="H782" i="5"/>
  <c r="I782" i="5"/>
  <c r="F782" i="5"/>
  <c r="R784" i="5"/>
  <c r="F784" i="5"/>
  <c r="S790" i="5"/>
  <c r="H802" i="5"/>
  <c r="J802" i="5"/>
  <c r="R804" i="5"/>
  <c r="X804" i="5"/>
  <c r="I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X1969" i="5"/>
  <c r="R1969" i="5"/>
  <c r="J1969" i="5"/>
  <c r="I1969" i="5"/>
  <c r="H1969" i="5"/>
  <c r="AB1972" i="5"/>
  <c r="I2033" i="5"/>
  <c r="F2033" i="5"/>
  <c r="X2033" i="5"/>
  <c r="R2033" i="5"/>
  <c r="J2033" i="5"/>
  <c r="H2033"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X2021" i="5"/>
  <c r="J2021" i="5"/>
  <c r="X2025"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56" i="5"/>
  <c r="X60" i="5"/>
  <c r="X64" i="5"/>
  <c r="X6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R873" i="5"/>
  <c r="H873" i="5"/>
  <c r="J877" i="5"/>
  <c r="I893" i="5"/>
  <c r="X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R1240" i="5"/>
  <c r="AB1262" i="5"/>
  <c r="R1513" i="5"/>
  <c r="J1513" i="5"/>
  <c r="H1513" i="5"/>
  <c r="I1513" i="5"/>
  <c r="F1513" i="5"/>
  <c r="I885" i="5"/>
  <c r="X885" i="5"/>
  <c r="I901" i="5"/>
  <c r="X901" i="5"/>
  <c r="I917" i="5"/>
  <c r="X917" i="5"/>
  <c r="I933" i="5"/>
  <c r="X933" i="5"/>
  <c r="S945" i="5"/>
  <c r="I953" i="5"/>
  <c r="H953" i="5"/>
  <c r="X953" i="5"/>
  <c r="R954" i="5"/>
  <c r="J954" i="5"/>
  <c r="I954" i="5"/>
  <c r="X955" i="5"/>
  <c r="R955" i="5"/>
  <c r="I955" i="5"/>
  <c r="J955" i="5"/>
  <c r="X998" i="5"/>
  <c r="J1001" i="5"/>
  <c r="I1001" i="5"/>
  <c r="H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X1268" i="5"/>
  <c r="R1276" i="5"/>
  <c r="J1276" i="5"/>
  <c r="I1276" i="5"/>
  <c r="F1276" i="5"/>
  <c r="X1276" i="5"/>
  <c r="R1280" i="5"/>
  <c r="J1280" i="5"/>
  <c r="I1280" i="5"/>
  <c r="F1280" i="5"/>
  <c r="R1284" i="5"/>
  <c r="J1284" i="5"/>
  <c r="I1284" i="5"/>
  <c r="F1284" i="5"/>
  <c r="X1284" i="5"/>
  <c r="R1288" i="5"/>
  <c r="J1288" i="5"/>
  <c r="I1288" i="5"/>
  <c r="F1288" i="5"/>
  <c r="R1296" i="5"/>
  <c r="J1296" i="5"/>
  <c r="I1296" i="5"/>
  <c r="F1296" i="5"/>
  <c r="R1300" i="5"/>
  <c r="J1300" i="5"/>
  <c r="I1300" i="5"/>
  <c r="F1300" i="5"/>
  <c r="X1300" i="5"/>
  <c r="R1312" i="5"/>
  <c r="J1312" i="5"/>
  <c r="I1312" i="5"/>
  <c r="F1312" i="5"/>
  <c r="R1316" i="5"/>
  <c r="J1316" i="5"/>
  <c r="I1316" i="5"/>
  <c r="F1316" i="5"/>
  <c r="X1316" i="5"/>
  <c r="R1324" i="5"/>
  <c r="J1324" i="5"/>
  <c r="I1324" i="5"/>
  <c r="F1324" i="5"/>
  <c r="X1324" i="5"/>
  <c r="R1328" i="5"/>
  <c r="J1328" i="5"/>
  <c r="I1328" i="5"/>
  <c r="F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X1363" i="5"/>
  <c r="F1363" i="5"/>
  <c r="AB1367" i="5"/>
  <c r="AB1387" i="5"/>
  <c r="S1387" i="5"/>
  <c r="X1393" i="5"/>
  <c r="I1393" i="5"/>
  <c r="R1393" i="5"/>
  <c r="J1393" i="5"/>
  <c r="H1393" i="5"/>
  <c r="R1396" i="5"/>
  <c r="J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X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4" i="5"/>
  <c r="X1968" i="5"/>
  <c r="X1972" i="5"/>
  <c r="X1976" i="5"/>
  <c r="X1996" i="5"/>
  <c r="X2000" i="5"/>
  <c r="X2004" i="5"/>
  <c r="X2008" i="5"/>
  <c r="X2036" i="5"/>
  <c r="X2040" i="5"/>
  <c r="X2048" i="5"/>
  <c r="R2053" i="5"/>
  <c r="R2061"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s="1"/>
  <c r="J2" i="5"/>
  <c r="A13" i="2"/>
  <c r="A30" i="2"/>
  <c r="A48" i="2"/>
  <c r="A64" i="2"/>
  <c r="C5" i="3"/>
  <c r="C13" i="3"/>
  <c r="C21" i="3"/>
  <c r="C29" i="3"/>
  <c r="B67" i="4"/>
  <c r="A48" i="6"/>
  <c r="B73" i="4"/>
  <c r="B4" i="5"/>
  <c r="B2006" i="7"/>
  <c r="A21" i="2"/>
  <c r="A39" i="2"/>
  <c r="C17" i="3"/>
  <c r="B55" i="4"/>
  <c r="A38" i="6"/>
  <c r="A4" i="2"/>
  <c r="A56" i="2"/>
  <c r="C9" i="3"/>
  <c r="B4" i="4"/>
  <c r="B24" i="4"/>
  <c r="B79" i="4"/>
  <c r="A57" i="6" s="1"/>
  <c r="A9" i="2"/>
  <c r="A26" i="2"/>
  <c r="A60" i="2"/>
  <c r="C11" i="3"/>
  <c r="C27" i="3"/>
  <c r="D25" i="4"/>
  <c r="B83" i="4"/>
  <c r="A59" i="6" s="1"/>
  <c r="A17" i="2"/>
  <c r="A34" i="2"/>
  <c r="A52" i="2"/>
  <c r="A70" i="2"/>
  <c r="C7" i="3"/>
  <c r="C15" i="3"/>
  <c r="C23" i="3"/>
  <c r="C31" i="3"/>
  <c r="B15" i="4"/>
  <c r="A7" i="6"/>
  <c r="B28" i="4"/>
  <c r="A16" i="6" s="1"/>
  <c r="B40" i="4"/>
  <c r="B64" i="4" s="1"/>
  <c r="A46" i="6" s="1"/>
  <c r="F4" i="5"/>
  <c r="A2" i="2"/>
  <c r="A19" i="2"/>
  <c r="A37" i="2"/>
  <c r="A54" i="2"/>
  <c r="A72" i="2"/>
  <c r="C8" i="3"/>
  <c r="C16" i="3"/>
  <c r="C24" i="3"/>
  <c r="D2" i="4"/>
  <c r="B17" i="4"/>
  <c r="A9" i="6" s="1"/>
  <c r="H4" i="5"/>
  <c r="J14" i="6"/>
  <c r="J15" i="6"/>
  <c r="J16" i="6"/>
  <c r="C16" i="6" s="1"/>
  <c r="J17" i="6"/>
  <c r="C17" i="6" s="1"/>
  <c r="J25" i="6"/>
  <c r="I26" i="6"/>
  <c r="J37" i="6"/>
  <c r="J45" i="6"/>
  <c r="I46" i="6"/>
  <c r="I54" i="6"/>
  <c r="J63" i="6"/>
  <c r="C63" i="6" s="1"/>
  <c r="J64" i="6"/>
  <c r="J66" i="6"/>
  <c r="I67" i="6"/>
  <c r="A1" i="8"/>
  <c r="I19" i="6"/>
  <c r="J26" i="6"/>
  <c r="I27" i="6"/>
  <c r="I39" i="6"/>
  <c r="J46" i="6"/>
  <c r="C46" i="6" s="1"/>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J29" i="6"/>
  <c r="J30" i="6"/>
  <c r="J31" i="6"/>
  <c r="J32" i="6"/>
  <c r="J40" i="6"/>
  <c r="C40" i="6" s="1"/>
  <c r="I41" i="6"/>
  <c r="I49" i="6"/>
  <c r="J57" i="6"/>
  <c r="I58" i="6"/>
  <c r="L67" i="6"/>
  <c r="A1" i="7"/>
  <c r="D4" i="8"/>
  <c r="C3" i="6"/>
  <c r="I4" i="6"/>
  <c r="I5" i="6"/>
  <c r="J21" i="6"/>
  <c r="I22" i="6"/>
  <c r="I34" i="6"/>
  <c r="J41" i="6"/>
  <c r="I42" i="6"/>
  <c r="J49" i="6"/>
  <c r="C49" i="6" s="1"/>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c r="B37" i="4"/>
  <c r="A23" i="6"/>
  <c r="B47" i="4"/>
  <c r="A32" i="6" s="1"/>
  <c r="B61" i="4"/>
  <c r="A43" i="6" s="1"/>
  <c r="B74" i="4"/>
  <c r="A53" i="6" s="1"/>
  <c r="B81" i="4"/>
  <c r="A58" i="6"/>
  <c r="B3" i="5"/>
  <c r="G4" i="5"/>
  <c r="O4" i="5"/>
  <c r="A1" i="6"/>
  <c r="D3" i="6"/>
  <c r="J4" i="6"/>
  <c r="C4" i="6"/>
  <c r="J5" i="6"/>
  <c r="C5" i="6" s="1"/>
  <c r="I6" i="6"/>
  <c r="I7" i="6"/>
  <c r="I8" i="6"/>
  <c r="I9" i="6"/>
  <c r="I10" i="6"/>
  <c r="I11" i="6"/>
  <c r="I12" i="6"/>
  <c r="J22" i="6"/>
  <c r="C22" i="6" s="1"/>
  <c r="J34" i="6"/>
  <c r="I35" i="6"/>
  <c r="J42" i="6"/>
  <c r="J50" i="6"/>
  <c r="I51" i="6"/>
  <c r="J59" i="6"/>
  <c r="I60" i="6"/>
  <c r="C5" i="7"/>
  <c r="D1" i="6"/>
  <c r="J6" i="6"/>
  <c r="J7" i="6"/>
  <c r="J8" i="6"/>
  <c r="C8" i="6"/>
  <c r="J9" i="6"/>
  <c r="C9" i="6"/>
  <c r="J10" i="6"/>
  <c r="C10" i="6" s="1"/>
  <c r="J11" i="6"/>
  <c r="C11" i="6"/>
  <c r="J12" i="6"/>
  <c r="I24" i="6"/>
  <c r="J35" i="6"/>
  <c r="I36" i="6"/>
  <c r="I44" i="6"/>
  <c r="J51" i="6"/>
  <c r="I52" i="6"/>
  <c r="J60" i="6"/>
  <c r="I62" i="6"/>
  <c r="I65" i="6"/>
  <c r="D5" i="7"/>
  <c r="B10" i="4"/>
  <c r="A6" i="6"/>
  <c r="B18" i="4"/>
  <c r="A10" i="6" s="1"/>
  <c r="G25" i="4"/>
  <c r="B44" i="4"/>
  <c r="A29" i="6"/>
  <c r="B49" i="4"/>
  <c r="A33" i="6" s="1"/>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221" i="5"/>
  <c r="X165" i="5"/>
  <c r="X37" i="5"/>
  <c r="X504" i="5"/>
  <c r="X503" i="5"/>
  <c r="X338" i="5"/>
  <c r="X121" i="5"/>
  <c r="X323" i="5"/>
  <c r="X483" i="5"/>
  <c r="X326" i="5"/>
  <c r="X310" i="5"/>
  <c r="X146" i="5"/>
  <c r="X488" i="5"/>
  <c r="X514" i="5"/>
  <c r="X498" i="5"/>
  <c r="X482" i="5"/>
  <c r="X558" i="5"/>
  <c r="X555" i="5"/>
  <c r="X535" i="5"/>
  <c r="X230" i="5"/>
  <c r="X21" i="5"/>
  <c r="X149" i="5"/>
  <c r="X530" i="5"/>
  <c r="X387" i="5"/>
  <c r="X122" i="5"/>
  <c r="X546" i="5"/>
  <c r="X559" i="5"/>
  <c r="S532" i="5"/>
  <c r="X33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X201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s="1"/>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c r="B69" i="4"/>
  <c r="A50" i="6"/>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s="1"/>
  <c r="B50" i="4"/>
  <c r="A34" i="6" s="1"/>
  <c r="B56" i="4"/>
  <c r="A39"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H49" i="6"/>
  <c r="D49" i="6"/>
  <c r="H34" i="6"/>
  <c r="H32" i="6"/>
  <c r="C45" i="6"/>
  <c r="C51" i="6"/>
  <c r="D19" i="6"/>
  <c r="C19" i="6"/>
  <c r="K65" i="6"/>
  <c r="D24" i="6"/>
  <c r="X100" i="5"/>
  <c r="D27" i="6"/>
  <c r="C27" i="6"/>
  <c r="C36" i="6"/>
  <c r="C42" i="6"/>
  <c r="C41" i="6"/>
  <c r="C20" i="6"/>
  <c r="D20" i="6"/>
  <c r="C2" i="6"/>
  <c r="B2" i="6"/>
  <c r="F57" i="6"/>
  <c r="H57" i="6"/>
  <c r="H54" i="6"/>
  <c r="F62" i="6"/>
  <c r="H62" i="6"/>
  <c r="F58" i="6"/>
  <c r="H58" i="6"/>
  <c r="F60" i="6"/>
  <c r="H60" i="6"/>
  <c r="F63" i="6"/>
  <c r="H63" i="6"/>
  <c r="F59" i="6"/>
  <c r="H59" i="6"/>
  <c r="F55" i="6"/>
  <c r="C37" i="6"/>
  <c r="D25" i="6"/>
  <c r="C25" i="6"/>
  <c r="D26" i="6"/>
  <c r="C26" i="6"/>
  <c r="D21" i="6"/>
  <c r="C21" i="6"/>
  <c r="D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7" i="6"/>
  <c r="C60" i="6"/>
  <c r="D60" i="6"/>
  <c r="D58" i="6"/>
  <c r="C58" i="6"/>
  <c r="D63" i="6"/>
  <c r="C62" i="6"/>
  <c r="D62" i="6"/>
  <c r="C54" i="6"/>
  <c r="D54" i="6"/>
  <c r="D57" i="6"/>
  <c r="C57" i="6"/>
  <c r="F56" i="6"/>
  <c r="H56" i="6"/>
  <c r="H55" i="6"/>
  <c r="D59" i="6"/>
  <c r="C59" i="6"/>
  <c r="C68" i="6"/>
  <c r="X13" i="5"/>
  <c r="X10" i="5"/>
  <c r="D65" i="6"/>
  <c r="X9" i="5"/>
  <c r="X12" i="5"/>
  <c r="X14" i="5"/>
  <c r="X17" i="5"/>
  <c r="D66" i="6"/>
  <c r="C67" i="6"/>
  <c r="X11" i="5"/>
  <c r="X15" i="5"/>
  <c r="X8" i="5"/>
  <c r="X7" i="5"/>
  <c r="X16" i="5"/>
  <c r="D55" i="6"/>
  <c r="C55" i="6"/>
  <c r="D56" i="6"/>
  <c r="C56" i="6"/>
  <c r="S17" i="5"/>
  <c r="S12" i="5"/>
  <c r="S16" i="5"/>
  <c r="S15" i="5"/>
  <c r="S13" i="5"/>
  <c r="S14" i="5"/>
  <c r="S10" i="5"/>
  <c r="S11" i="5"/>
  <c r="S8" i="5"/>
  <c r="S9" i="5"/>
  <c r="S7" i="5"/>
  <c r="G64" i="6" a="1"/>
  <c r="G64" i="6" l="1"/>
  <c r="B58" i="4"/>
  <c r="A41" i="6" s="1"/>
  <c r="B34" i="4"/>
  <c r="A21" i="6" s="1"/>
  <c r="A26" i="6"/>
  <c r="B33" i="4"/>
  <c r="A20" i="6" s="1"/>
  <c r="B52" i="4"/>
  <c r="A36" i="6" s="1"/>
  <c r="B70" i="4"/>
  <c r="A51" i="6" s="1"/>
  <c r="F69" i="6"/>
  <c r="H69" i="6" l="1"/>
  <c r="C69" i="6"/>
  <c r="H64" i="6"/>
  <c r="B64" i="6"/>
  <c r="D64" i="6" l="1"/>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<sst xmlns="http://schemas.openxmlformats.org/spreadsheetml/2006/main" count="22297" uniqueCount="15817">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</sst>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AAE84D4-B148-4B39-98BE-223ABF7EB79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D45720A-3304-4DCD-B517-899CD6CC434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2C76C34-362E-433A-9704-F5FE954C809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f ca="1">IF(H70=0,"0",H70)</f>
        <v>52</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1273</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1273</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f>Declaration!D15</f>
        <v>0</v>
      </c>
      <c r="C7" s="89" t="str">
        <f ca="1">IF(H7=1,J7,I7)</f>
        <v>Provide contact name in Declaration tab cell D15</v>
      </c>
      <c r="D7" s="95" t="str">
        <f>IF(H7=1,"Click here to enter Contact Name","")</f>
        <v>Click here to enter Contact Name</v>
      </c>
      <c r="E7" s="20" t="s">
        <v>1273</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1273</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1273</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1273</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1273</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1273</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f>Declaration!D26</f>
        <v>0</v>
      </c>
      <c r="C14" s="89" t="str">
        <f ca="1">IF(H14=1,J14,I14)</f>
        <v>Declare if Tantalum is intentionally added to your products on Declaration tab cell D26</v>
      </c>
      <c r="D14" s="95" t="str">
        <f>IF(H14=1,"Click here to answer question 1 for Tantalum","")</f>
        <v>Click here to answer question 1 for Tantalum</v>
      </c>
      <c r="E14" s="20" t="s">
        <v>779</v>
      </c>
      <c r="F14" s="93">
        <v>1</v>
      </c>
      <c r="G14" s="70">
        <f>IF(B14=0,1,0)</f>
        <v>1</v>
      </c>
      <c r="H14" s="71">
        <f t="shared" si="3"/>
        <v>1</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f>Declaration!D27</f>
        <v>0</v>
      </c>
      <c r="C15" s="89" t="str">
        <f ca="1">IF(H15=1,J15,I15)</f>
        <v>Declare if Tin is intentionally added to your products on Declaration tab cell D27</v>
      </c>
      <c r="D15" s="95" t="str">
        <f>IF(H15=1,"Click here to answer question 1 for Tin","")</f>
        <v>Click here to answer question 1 for Tin</v>
      </c>
      <c r="E15" s="20" t="s">
        <v>780</v>
      </c>
      <c r="F15" s="93">
        <v>1</v>
      </c>
      <c r="G15" s="70">
        <f>IF(B15=0,1,0)</f>
        <v>1</v>
      </c>
      <c r="H15" s="71">
        <f t="shared" si="3"/>
        <v>1</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f>Declaration!D28</f>
        <v>0</v>
      </c>
      <c r="C16" s="89" t="str">
        <f ca="1">IF(H16=1,J16,I16)</f>
        <v>Declare if Gold is intentionally added to your products on Declaration tab cell D28</v>
      </c>
      <c r="D16" s="95" t="str">
        <f>IF(H16=1,"Click here to answer question 1 for Gold","")</f>
        <v>Click here to answer question 1 for Gold</v>
      </c>
      <c r="E16" s="20" t="s">
        <v>780</v>
      </c>
      <c r="F16" s="93">
        <v>1</v>
      </c>
      <c r="G16" s="70">
        <f>IF(B16=0,1,0)</f>
        <v>1</v>
      </c>
      <c r="H16" s="71">
        <f t="shared" si="3"/>
        <v>1</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f>Declaration!D29</f>
        <v>0</v>
      </c>
      <c r="C17" s="89" t="str">
        <f ca="1">IF(H17=1,J17,I17)</f>
        <v>Declare if Tungsten is intentionally added to your products on Declaration tab cell D29</v>
      </c>
      <c r="D17" s="95" t="str">
        <f>IF(H17=1,"Click here to answer question 1 for Tungsten","")</f>
        <v>Click here to answer question 1 for Tungsten</v>
      </c>
      <c r="E17" s="20" t="s">
        <v>780</v>
      </c>
      <c r="F17" s="93">
        <v>1</v>
      </c>
      <c r="G17" s="70">
        <f>IF(B17=0,1,0)</f>
        <v>1</v>
      </c>
      <c r="H17" s="71">
        <f t="shared" si="3"/>
        <v>1</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f>IF($B$14="Yes",Declaration!D32,0)</f>
        <v>0</v>
      </c>
      <c r="C19" s="89" t="str">
        <f ca="1">IF(H19=1,J19,I19)</f>
        <v>Declare if Tantalum is necessary to the production of your products and contained within the finished products declared in Declaration tab cell D32</v>
      </c>
      <c r="D19" s="97" t="str">
        <f>IF(H19=1,"Click here to answer question 2 for Tantalum","")</f>
        <v>Click here to answer question 2 for Tantalum</v>
      </c>
      <c r="E19" s="20" t="s">
        <v>780</v>
      </c>
      <c r="F19" s="94">
        <f>IF(B$14="No",0,1)</f>
        <v>1</v>
      </c>
      <c r="G19" s="70">
        <f>IF(B19=0,1,0)</f>
        <v>1</v>
      </c>
      <c r="H19" s="71">
        <f>F19*G19</f>
        <v>1</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f>IF($B$15="Yes",Declaration!D33,0)</f>
        <v>0</v>
      </c>
      <c r="C20" s="89" t="str">
        <f ca="1">IF(H20=1,J20,I20)</f>
        <v>Declare if Tin is necessary to the production of your products and contained within the finished products declared in Declaration tab cell D33</v>
      </c>
      <c r="D20" s="97" t="str">
        <f>IF(H20=1,"Click here to answer question 2 for Tin","")</f>
        <v>Click here to answer question 2 for Tin</v>
      </c>
      <c r="E20" s="20" t="s">
        <v>780</v>
      </c>
      <c r="F20" s="94">
        <f>IF(B$15="No",0,1)</f>
        <v>1</v>
      </c>
      <c r="G20" s="70">
        <f>IF(B20=0,1,0)</f>
        <v>1</v>
      </c>
      <c r="H20" s="71">
        <f>F20*G20</f>
        <v>1</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f>IF($B$16="Yes",Declaration!D34,0)</f>
        <v>0</v>
      </c>
      <c r="C21" s="89" t="str">
        <f ca="1">IF(H21=1,J21,I21)</f>
        <v>Declare if Gold is necessary to the production of your products and contained within the finished products declared in Declaration tab cell D34</v>
      </c>
      <c r="D21" s="97" t="str">
        <f>IF(H21=1,"Click here to answer question 2 for Gold","")</f>
        <v>Click here to answer question 2 for Gold</v>
      </c>
      <c r="E21" s="20" t="s">
        <v>780</v>
      </c>
      <c r="F21" s="94">
        <f>IF(B$16="No",0,1)</f>
        <v>1</v>
      </c>
      <c r="G21" s="70">
        <f>IF(B21=0,1,0)</f>
        <v>1</v>
      </c>
      <c r="H21" s="71">
        <f>F21*G21</f>
        <v>1</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f>IF($B$17="Yes",Declaration!D35,0)</f>
        <v>0</v>
      </c>
      <c r="C22" s="89" t="str">
        <f ca="1">IF(H22=1,J22,I22)</f>
        <v>Declare if Tungsten is necessary to the production of your products and contained within the finished products declared in Declaration tab cell D35</v>
      </c>
      <c r="D22" s="97" t="str">
        <f>IF(H22=1,"Click here to answer question 2 for Tungsten","")</f>
        <v>Click here to answer question 2 for Tungsten</v>
      </c>
      <c r="E22" s="20" t="s">
        <v>780</v>
      </c>
      <c r="F22" s="94">
        <f>IF(B$17="No",0,1)</f>
        <v>1</v>
      </c>
      <c r="G22" s="70">
        <f>IF(B22=0,1,0)</f>
        <v>1</v>
      </c>
      <c r="H22" s="71">
        <f>F22*G22</f>
        <v>1</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f>IF(AND($B$14="Yes",$B$19="Yes"),Declaration!D38,0)</f>
        <v>0</v>
      </c>
      <c r="C24" s="89" t="str">
        <f ca="1">IF(H24=1,J24,I24)</f>
        <v>Declare if Tantalum used within the scope of products declared within this survey response originated from the DRC or an adjoining Country on the Declaration tab cell D38</v>
      </c>
      <c r="D24" s="97" t="str">
        <f>IF(H24=1,"Click here to answer question 3 for Tantalum","")</f>
        <v>Click here to answer question 3 for Tantalum</v>
      </c>
      <c r="E24" s="20" t="s">
        <v>780</v>
      </c>
      <c r="F24" s="94">
        <f>IF(OR(B14="No",B19="No"),0,1)</f>
        <v>1</v>
      </c>
      <c r="G24" s="70">
        <f t="shared" ref="G24" si="6">IF(B24=0,1,0)</f>
        <v>1</v>
      </c>
      <c r="H24" s="71">
        <f t="shared" ref="H24" si="7">F24*G24</f>
        <v>1</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f>IF(AND($B$15="Yes",$B$20="Yes"),Declaration!D39,0)</f>
        <v>0</v>
      </c>
      <c r="C25" s="89" t="str">
        <f ca="1">IF(H25=1,J25,I25)</f>
        <v>Declare if Tin used within the scope of products declared within this survey response originated from the DRC or an adjoining Country on the Declaration tab cell D39</v>
      </c>
      <c r="D25" s="97" t="str">
        <f>IF(H25=1,"Click here to answer question 3 for Tin","")</f>
        <v>Click here to answer question 3 for Tin</v>
      </c>
      <c r="E25" s="20" t="s">
        <v>780</v>
      </c>
      <c r="F25" s="94">
        <f>IF(OR(B15="No",B20="No"),0,1)</f>
        <v>1</v>
      </c>
      <c r="G25" s="70">
        <f>IF(B25=0,1,0)</f>
        <v>1</v>
      </c>
      <c r="H25" s="71">
        <f>F25*G25</f>
        <v>1</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780</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780</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f>IF(AND($B$14="Yes",$B$19="Yes"),Declaration!D44,0)</f>
        <v>0</v>
      </c>
      <c r="C29" s="89" t="str">
        <f ca="1">IF(H29=1,J29,I29)</f>
        <v>Declare if Tantalum used within the scope of products declared within this survey response originated from a conflict-affected and high-risk area on the Declaration tab cell D44</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f>IF(AND($B$15="Yes",$B$20="Yes"),Declaration!D45,0)</f>
        <v>0</v>
      </c>
      <c r="C30" s="89" t="str">
        <f ca="1">IF(H30=1,J30,I30)</f>
        <v>Declare if Tin used within the scope of products declared within this survey response originated from a conflict-affected and high-risk area on the Declaration tab cell D45</v>
      </c>
      <c r="D30" s="260" t="str">
        <f>IF(H30=1,"Click here to answer question 4 for Tin","")</f>
        <v>Click here to answer question 4 for Tin</v>
      </c>
      <c r="E30" s="20"/>
      <c r="F30" s="94">
        <f>F25</f>
        <v>1</v>
      </c>
      <c r="G30" s="70">
        <f>IF(B30=0,1,0)</f>
        <v>1</v>
      </c>
      <c r="H30" s="71">
        <f>F30*G30</f>
        <v>1</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f>IF(AND($B$16="Yes",$B$21="Yes"),Declaration!D46,0)</f>
        <v>0</v>
      </c>
      <c r="C31" s="89" t="str">
        <f ca="1">IF(H31=1,J31,I31)</f>
        <v>Declare if Gold used within the scope of products declared within this survey response originated from a conflict-affected and high-risk area on the Declaration tab cell D46</v>
      </c>
      <c r="D31" s="260" t="str">
        <f>IF(H31=1,"Click here to answer question 4 for Gold","")</f>
        <v>Click here to answer question 4 for Gold</v>
      </c>
      <c r="E31" s="20"/>
      <c r="F31" s="94">
        <f>F26</f>
        <v>1</v>
      </c>
      <c r="G31" s="70">
        <f>IF(B31=0,1,0)</f>
        <v>1</v>
      </c>
      <c r="H31" s="71">
        <f>F31*G31</f>
        <v>1</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f>IF(AND($B$17="Yes",$B$22="Yes"),Declaration!D47,0)</f>
        <v>0</v>
      </c>
      <c r="C32" s="89" t="str">
        <f ca="1">IF(H32=1,J32,I32)</f>
        <v>Declare if Tungsten used within the scope of products declared within this survey response originated from a conflict-affected and high-risk area on the Declaration tab cell D47</v>
      </c>
      <c r="D32" s="260" t="str">
        <f>IF(H32=1,"Click here to answer question 4 for Tungsten","")</f>
        <v>Click here to answer question 4 for Tungsten</v>
      </c>
      <c r="E32" s="20"/>
      <c r="F32" s="94">
        <f>F27</f>
        <v>1</v>
      </c>
      <c r="G32" s="70">
        <f>IF(B32=0,1,0)</f>
        <v>1</v>
      </c>
      <c r="H32" s="71">
        <f>F32*G32</f>
        <v>1</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Tantalum  (*)</v>
      </c>
      <c r="B34" s="89">
        <f>IF(AND($B$14="Yes",$B$19="Yes"),Declaration!D50,0)</f>
        <v>0</v>
      </c>
      <c r="C34" s="89" t="str">
        <f ca="1">IF(H34=1,J34,I34)</f>
        <v>Declare if Tantalum used within the scope of products declared within this survey response originated entirely from a recycled or scrap source on the Declaration tab cell D44</v>
      </c>
      <c r="D34" s="260" t="str">
        <f>IF(H34=1,"Click here to answer question 5 for Tantalum","")</f>
        <v>Click here to answer question 5 for Tantalum</v>
      </c>
      <c r="E34" s="20" t="s">
        <v>1273</v>
      </c>
      <c r="F34" s="94">
        <f>F24</f>
        <v>1</v>
      </c>
      <c r="G34" s="70">
        <f>IF(B34=0,1,0)</f>
        <v>1</v>
      </c>
      <c r="H34" s="71">
        <f>F34*G34</f>
        <v>1</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f>IF(AND($B$15="Yes",$B$20="Yes"),Declaration!D51,0)</f>
        <v>0</v>
      </c>
      <c r="C35" s="89" t="str">
        <f ca="1">IF(H35=1,J35,I35)</f>
        <v>Declare if Tin used within the scope of products declared within this survey response originated entirely from a recycled or scrap source on the Declaration tab cell D45</v>
      </c>
      <c r="D35" s="260" t="str">
        <f>IF(H35=1,"Click here to answer question 5 for Tin","")</f>
        <v>Click here to answer question 5 for Tin</v>
      </c>
      <c r="E35" s="20" t="s">
        <v>1273</v>
      </c>
      <c r="F35" s="94">
        <f>F25</f>
        <v>1</v>
      </c>
      <c r="G35" s="70">
        <f>IF(B35=0,1,0)</f>
        <v>1</v>
      </c>
      <c r="H35" s="71">
        <f>F35*G35</f>
        <v>1</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f>IF(AND($B$16="Yes",$B$21="Yes"),Declaration!D52,0)</f>
        <v>0</v>
      </c>
      <c r="C36" s="89" t="str">
        <f ca="1">IF(H36=1,J36,I36)</f>
        <v>Declare if Gold used within the scope of products declared within this survey response originated entirely from a recycled or scrap source on the Declaration tab cell D46</v>
      </c>
      <c r="D36" s="260" t="str">
        <f>IF(H36=1,"Click here to answer question 5 for Gold","")</f>
        <v>Click here to answer question 5 for Gold</v>
      </c>
      <c r="E36" s="20" t="s">
        <v>1273</v>
      </c>
      <c r="F36" s="94">
        <f>F26</f>
        <v>1</v>
      </c>
      <c r="G36" s="70">
        <f>IF(B36=0,1,0)</f>
        <v>1</v>
      </c>
      <c r="H36" s="71">
        <f>F36*G36</f>
        <v>1</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f>IF(AND($B$17="Yes",$B$22="Yes"),Declaration!D53,0)</f>
        <v>0</v>
      </c>
      <c r="C37" s="89" t="str">
        <f ca="1">IF(H37=1,J37,I37)</f>
        <v>Declare if Tungsten used within the scope of products declared within this survey response originated entirely from a recycled or scrap source on the Declaration tab cell D47</v>
      </c>
      <c r="D37" s="260" t="str">
        <f>IF(H37=1,"Click here to answer question 5 for Tungsten","")</f>
        <v>Click here to answer question 5 for Tungsten</v>
      </c>
      <c r="E37" s="20" t="s">
        <v>1273</v>
      </c>
      <c r="F37" s="94">
        <f>F27</f>
        <v>1</v>
      </c>
      <c r="G37" s="70">
        <f>IF(B37=0,1,0)</f>
        <v>1</v>
      </c>
      <c r="H37" s="71">
        <f>F37*G37</f>
        <v>1</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f>IF(AND($B$14="Yes",$B$19="Yes"),Declaration!D56,0)</f>
        <v>0</v>
      </c>
      <c r="C39" s="89" t="str">
        <f ca="1">IF(H39=1,J39,I39)</f>
        <v>Provide % of completeness of supplier's smelter information on Declaration tab cell D50</v>
      </c>
      <c r="D39" s="261" t="str">
        <f>IF(H39=1,"Click here to answer question 6 for Tantalum","")</f>
        <v>Click here to answer question 6 for Tantalum</v>
      </c>
      <c r="E39" s="20" t="s">
        <v>779</v>
      </c>
      <c r="F39" s="94">
        <f>F24</f>
        <v>1</v>
      </c>
      <c r="G39" s="70">
        <f>IF(B39=0,1,0)</f>
        <v>1</v>
      </c>
      <c r="H39" s="71">
        <f>F39*G39</f>
        <v>1</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f>IF(AND($B$15="Yes",$B$20="Yes"),Declaration!D57,0)</f>
        <v>0</v>
      </c>
      <c r="C40" s="89" t="str">
        <f ca="1">IF(H40=1,J40,I40)</f>
        <v>Provide % of completeness of supplier's smelter information on Declaration tab cell D51</v>
      </c>
      <c r="D40" s="261" t="str">
        <f>IF(H40=1,"Click here to answer question 6 for Tin","")</f>
        <v>Click here to answer question 6 for Tin</v>
      </c>
      <c r="E40" s="20" t="s">
        <v>779</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f>IF(AND($B$16="Yes",$B$21="Yes"),Declaration!D58,0)</f>
        <v>0</v>
      </c>
      <c r="C41" s="89" t="str">
        <f ca="1">IF(H41=1,J41,I41)</f>
        <v>Provide % of completeness of supplier's smelter information on Declaration tab cell D52</v>
      </c>
      <c r="D41" s="261" t="str">
        <f>IF(H41=1,"Click here to answer question 6 for Gold","")</f>
        <v>Click here to answer question 6 for Gold</v>
      </c>
      <c r="E41" s="20" t="s">
        <v>779</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f>IF(AND($B$17="Yes",$B$22="Yes"),Declaration!D59,0)</f>
        <v>0</v>
      </c>
      <c r="C42" s="89" t="str">
        <f ca="1">IF(H42=1,J42,I42)</f>
        <v>Provide % of completeness of supplier's smelter information on Declaration tab cell D53</v>
      </c>
      <c r="D42" s="261" t="str">
        <f>IF(H42=1,"Click here to answer question 6 for Tungsten","")</f>
        <v>Click here to answer question 6 for Tungsten</v>
      </c>
      <c r="E42" s="20" t="s">
        <v>779</v>
      </c>
      <c r="F42" s="94">
        <f>F27</f>
        <v>1</v>
      </c>
      <c r="G42" s="70">
        <f>IF(B42=0,1,0)</f>
        <v>1</v>
      </c>
      <c r="H42" s="71">
        <f>F42*G42</f>
        <v>1</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f>IF(AND($B$14="Yes",$B$19="Yes"),Declaration!D62,0)</f>
        <v>0</v>
      </c>
      <c r="C44" s="89" t="str">
        <f ca="1">IF(H44=1,J44,I44)</f>
        <v>Declare if all smelter names have been provided in this survey response under the scope of products declared on the Declaration tab cell D56</v>
      </c>
      <c r="D44" s="260" t="str">
        <f>IF(H44=1,"Click here to answer question 7 for Tantalum","")</f>
        <v>Click here to answer question 7 for Tantalum</v>
      </c>
      <c r="E44" s="20" t="s">
        <v>1269</v>
      </c>
      <c r="F44" s="94">
        <f>F24</f>
        <v>1</v>
      </c>
      <c r="G44" s="70">
        <f>IF(B44=0,1,0)</f>
        <v>1</v>
      </c>
      <c r="H44" s="71">
        <f>F44*G44</f>
        <v>1</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0" t="str">
        <f>IF(H45=1,"Click here to answer question 7 for Tin","")</f>
        <v>Click here to answer question 7 for Tin</v>
      </c>
      <c r="E45" s="20" t="s">
        <v>1269</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0" t="str">
        <f>IF(H46=1,"Click here to answer question 7 for Gold","")</f>
        <v>Click here to answer question 7 for Gold</v>
      </c>
      <c r="E46" s="20" t="s">
        <v>1269</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f>IF(AND($B$17="Yes",$B$22="Yes"),Declaration!D65,0)</f>
        <v>0</v>
      </c>
      <c r="C47" s="89" t="str">
        <f ca="1">IF(H47=1,J47,I47)</f>
        <v>Declare if all smelter names have been provided in this survey response which the scope of products declared on the Declaration tab cell D59</v>
      </c>
      <c r="D47" s="260" t="str">
        <f>IF(H47=1,"Click here to answer question 7 for Tungsten","")</f>
        <v>Click here to answer question 7 for Tungsten</v>
      </c>
      <c r="E47" s="20" t="s">
        <v>1269</v>
      </c>
      <c r="F47" s="94">
        <f>F27</f>
        <v>1</v>
      </c>
      <c r="G47" s="70">
        <f>IF(B47=0,1,0)</f>
        <v>1</v>
      </c>
      <c r="H47" s="71">
        <f>F47*G47</f>
        <v>1</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f>IF(AND($B$14="Yes",$B$19="Yes"),Declaration!D68,0)</f>
        <v>0</v>
      </c>
      <c r="C49" s="89" t="str">
        <f ca="1">IF(H49=1,J49,I49)</f>
        <v>Declare if all applicable Tantalum smelter information has been provided on Declaration tab cell D62</v>
      </c>
      <c r="D49" s="261" t="str">
        <f>IF(H49=1,"Click here to answer question 8 for Tantalum","")</f>
        <v>Click here to answer question 8 for Tantalum</v>
      </c>
      <c r="E49" s="20" t="s">
        <v>780</v>
      </c>
      <c r="F49" s="94">
        <f>F24</f>
        <v>1</v>
      </c>
      <c r="G49" s="70">
        <f>IF(B49=0,1,0)</f>
        <v>1</v>
      </c>
      <c r="H49" s="71">
        <f>F49*G49</f>
        <v>1</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f>IF(AND($B$15="Yes",$B$20="Yes"),Declaration!D69,0)</f>
        <v>0</v>
      </c>
      <c r="C50" s="89" t="str">
        <f ca="1">IF(H50=1,J50,I50)</f>
        <v>Declare if all applicable Tin smelter information has been provided on Declaration tab cell D63</v>
      </c>
      <c r="D50" s="261" t="str">
        <f>IF(H50=1,"Click here to answer question 8 for Tin","")</f>
        <v>Click here to answer question 8 for Tin</v>
      </c>
      <c r="E50" s="20" t="s">
        <v>780</v>
      </c>
      <c r="F50" s="94">
        <f>F25</f>
        <v>1</v>
      </c>
      <c r="G50" s="70">
        <f>IF(B50=0,1,0)</f>
        <v>1</v>
      </c>
      <c r="H50" s="71">
        <f>F50*G50</f>
        <v>1</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f>IF(AND($B$16="Yes",$B$21="Yes"),Declaration!D70,0)</f>
        <v>0</v>
      </c>
      <c r="C51" s="89" t="str">
        <f ca="1">IF(H51=1,J51,I51)</f>
        <v>Declare if all applicable Gold smelter information has been provided on Declaration tab cell D64</v>
      </c>
      <c r="D51" s="261" t="str">
        <f>IF(H51=1,"Click here to answer question 8 for Gold","")</f>
        <v>Click here to answer question 8 for Gold</v>
      </c>
      <c r="E51" s="20" t="s">
        <v>780</v>
      </c>
      <c r="F51" s="94">
        <f>F26</f>
        <v>1</v>
      </c>
      <c r="G51" s="70">
        <f>IF(B51=0,1,0)</f>
        <v>1</v>
      </c>
      <c r="H51" s="71">
        <f>F51*G51</f>
        <v>1</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f>IF(AND($B$17="Yes",$B$22="Yes"),Declaration!D71,0)</f>
        <v>0</v>
      </c>
      <c r="C52" s="89" t="str">
        <f ca="1">IF(H52=1,J52,I52)</f>
        <v>Declare if all applicable Tungsten smelter information has been provided on Declaration tab cell D65</v>
      </c>
      <c r="D52" s="261" t="str">
        <f>IF(H52=1,"Click here to answer question 8 for Tungsten","")</f>
        <v>Click here to answer question 8 for Tungsten</v>
      </c>
      <c r="E52" s="20" t="s">
        <v>780</v>
      </c>
      <c r="F52" s="94">
        <f>F27</f>
        <v>1</v>
      </c>
      <c r="G52" s="70">
        <f>IF(B52=0,1,0)</f>
        <v>1</v>
      </c>
      <c r="H52" s="71">
        <f>F52*G52</f>
        <v>1</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1273</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1273</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1273</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1273</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1273</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1273</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1273</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1273</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Provide list of tantalum smelters contributing material to supply chain on Smelter List tab</v>
      </c>
      <c r="D65" s="95" t="str">
        <f>IF(H65=0,"","Click here to provide smelter information")</f>
        <v>Click here to provide smelter information</v>
      </c>
      <c r="E65" s="20" t="s">
        <v>1273</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1</v>
      </c>
      <c r="L65" s="19" t="e">
        <f ca="1">OFFSET(L!$C$1,MATCH("Checker"&amp;ADDRESS(ROW(),COLUMN(),4),L!$A:$A,0)-1,SL,,)</f>
        <v>#N/A</v>
      </c>
    </row>
    <row r="66" spans="1:12" ht="39">
      <c r="A66" s="89" t="s">
        <v>1806</v>
      </c>
      <c r="B66" s="89"/>
      <c r="C66" s="89" t="str">
        <f t="shared" ca="1" si="13"/>
        <v>Provide list of tin smelters contributing material to supply chain on Smelter List tab</v>
      </c>
      <c r="D66" s="95" t="str">
        <f>IF(H66=0,"","Click here to provide smelter information")</f>
        <v>Click here to provide smelter information</v>
      </c>
      <c r="E66" s="20" t="s">
        <v>780</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1</v>
      </c>
      <c r="L66" s="19" t="e">
        <f ca="1">OFFSET(L!$C$1,MATCH("Checker"&amp;ADDRESS(ROW(),COLUMN(),4),L!$A:$A,0)-1,SL,,)</f>
        <v>#N/A</v>
      </c>
    </row>
    <row r="67" spans="1:12" ht="39">
      <c r="A67" s="89" t="s">
        <v>1807</v>
      </c>
      <c r="B67" s="89"/>
      <c r="C67" s="89" t="str">
        <f t="shared" ca="1" si="13"/>
        <v>Provide list of gold smelters contributing material to supply chain on Smelter List tab</v>
      </c>
      <c r="D67" s="95" t="str">
        <f>IF(H67=0,"","Click here to provide smelter information")</f>
        <v>Click here to provide smelter information</v>
      </c>
      <c r="E67" s="20" t="s">
        <v>780</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1</v>
      </c>
      <c r="L67" s="19" t="e">
        <f ca="1">OFFSET(L!$C$1,MATCH("Checker"&amp;ADDRESS(ROW(),COLUMN(),4),L!$A:$A,0)-1,SL,,)</f>
        <v>#N/A</v>
      </c>
    </row>
    <row r="68" spans="1:12" ht="39">
      <c r="A68" s="89" t="s">
        <v>1808</v>
      </c>
      <c r="B68" s="89"/>
      <c r="C68" s="89" t="str">
        <f t="shared" ca="1" si="13"/>
        <v>Provide list of tungsten smelters contributing material to supply chain on Smelter List tab</v>
      </c>
      <c r="D68" s="95" t="str">
        <f>IF(H68=0,"","Click here to provide smelter information")</f>
        <v>Click here to provide smelter information</v>
      </c>
      <c r="E68" s="20" t="s">
        <v>780</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1</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52</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Lauren Wagers</cp:lastModifiedBy>
  <cp:lastPrinted>2015-04-21T20:47:43Z</cp:lastPrinted>
  <dcterms:created xsi:type="dcterms:W3CDTF">2010-06-21T21:00:23Z</dcterms:created>
  <dcterms:modified xsi:type="dcterms:W3CDTF">2025-06-04T19:24:23Z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